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нварь\"/>
    </mc:Choice>
  </mc:AlternateContent>
  <bookViews>
    <workbookView xWindow="0" yWindow="0" windowWidth="20490" windowHeight="7185"/>
  </bookViews>
  <sheets>
    <sheet name="таблица 3" sheetId="3" r:id="rId1"/>
  </sheets>
  <definedNames>
    <definedName name="Excel_BuiltIn_Print_Titles" localSheetId="0">'таблица 3'!$5:$8</definedName>
    <definedName name="Print_Titles" localSheetId="0">'таблица 3'!$5:$8</definedName>
    <definedName name="_xlnm.Print_Area" localSheetId="0">'таблица 3'!$A$1:$K$220</definedName>
  </definedNames>
  <calcPr calcId="162913"/>
</workbook>
</file>

<file path=xl/calcChain.xml><?xml version="1.0" encoding="utf-8"?>
<calcChain xmlns="http://schemas.openxmlformats.org/spreadsheetml/2006/main">
  <c r="K204" i="3" l="1"/>
  <c r="J204" i="3"/>
  <c r="I204" i="3"/>
  <c r="H204" i="3"/>
  <c r="G204" i="3"/>
  <c r="F204" i="3"/>
  <c r="E211" i="3"/>
  <c r="F211" i="3"/>
  <c r="G211" i="3"/>
  <c r="H211" i="3"/>
  <c r="I211" i="3"/>
  <c r="J211" i="3"/>
  <c r="K211" i="3"/>
  <c r="F141" i="3" l="1"/>
  <c r="G141" i="3"/>
  <c r="H141" i="3"/>
  <c r="I141" i="3"/>
  <c r="J141" i="3"/>
  <c r="K141" i="3"/>
  <c r="F153" i="3"/>
  <c r="G153" i="3"/>
  <c r="H153" i="3"/>
  <c r="I153" i="3"/>
  <c r="J153" i="3"/>
  <c r="K153" i="3"/>
  <c r="F131" i="3"/>
  <c r="G131" i="3"/>
  <c r="H131" i="3"/>
  <c r="I131" i="3"/>
  <c r="J131" i="3"/>
  <c r="K131" i="3"/>
  <c r="F183" i="3"/>
  <c r="G183" i="3"/>
  <c r="H183" i="3"/>
  <c r="I183" i="3"/>
  <c r="J183" i="3"/>
  <c r="K183" i="3"/>
  <c r="F182" i="3"/>
  <c r="G182" i="3"/>
  <c r="H182" i="3"/>
  <c r="I182" i="3"/>
  <c r="J182" i="3"/>
  <c r="K182" i="3"/>
  <c r="F181" i="3"/>
  <c r="G181" i="3"/>
  <c r="H181" i="3"/>
  <c r="I181" i="3"/>
  <c r="J181" i="3"/>
  <c r="K181" i="3"/>
  <c r="F180" i="3"/>
  <c r="G180" i="3"/>
  <c r="H180" i="3"/>
  <c r="I180" i="3"/>
  <c r="J180" i="3"/>
  <c r="K180" i="3"/>
  <c r="F179" i="3"/>
  <c r="G179" i="3"/>
  <c r="H179" i="3"/>
  <c r="I179" i="3"/>
  <c r="J179" i="3"/>
  <c r="K179" i="3"/>
  <c r="F178" i="3"/>
  <c r="G178" i="3"/>
  <c r="H178" i="3"/>
  <c r="I178" i="3"/>
  <c r="J178" i="3"/>
  <c r="K178" i="3"/>
  <c r="F177" i="3"/>
  <c r="G177" i="3"/>
  <c r="H177" i="3"/>
  <c r="I177" i="3"/>
  <c r="J177" i="3"/>
  <c r="K177" i="3"/>
  <c r="F99" i="3"/>
  <c r="G99" i="3"/>
  <c r="H99" i="3"/>
  <c r="I99" i="3"/>
  <c r="J99" i="3"/>
  <c r="K99" i="3"/>
  <c r="F98" i="3"/>
  <c r="G98" i="3"/>
  <c r="H98" i="3"/>
  <c r="I98" i="3"/>
  <c r="J98" i="3"/>
  <c r="K98" i="3"/>
  <c r="F97" i="3"/>
  <c r="G97" i="3"/>
  <c r="H97" i="3"/>
  <c r="I97" i="3"/>
  <c r="I76" i="3" s="1"/>
  <c r="J97" i="3"/>
  <c r="J76" i="3" s="1"/>
  <c r="K97" i="3"/>
  <c r="K76" i="3" s="1"/>
  <c r="F96" i="3"/>
  <c r="G96" i="3"/>
  <c r="H96" i="3"/>
  <c r="I96" i="3"/>
  <c r="J96" i="3"/>
  <c r="K96" i="3"/>
  <c r="F95" i="3"/>
  <c r="G95" i="3"/>
  <c r="H95" i="3"/>
  <c r="I95" i="3"/>
  <c r="J95" i="3"/>
  <c r="K95" i="3"/>
  <c r="F94" i="3"/>
  <c r="G94" i="3"/>
  <c r="H94" i="3"/>
  <c r="I94" i="3"/>
  <c r="J94" i="3"/>
  <c r="K94" i="3"/>
  <c r="F78" i="3"/>
  <c r="G78" i="3"/>
  <c r="H78" i="3"/>
  <c r="I78" i="3"/>
  <c r="J78" i="3"/>
  <c r="K78" i="3"/>
  <c r="F77" i="3"/>
  <c r="G77" i="3"/>
  <c r="H77" i="3"/>
  <c r="I77" i="3"/>
  <c r="J77" i="3"/>
  <c r="K77" i="3"/>
  <c r="F76" i="3"/>
  <c r="G76" i="3"/>
  <c r="H76" i="3"/>
  <c r="F75" i="3"/>
  <c r="G75" i="3"/>
  <c r="H75" i="3"/>
  <c r="I75" i="3"/>
  <c r="J75" i="3"/>
  <c r="K75" i="3"/>
  <c r="F74" i="3"/>
  <c r="G74" i="3"/>
  <c r="H74" i="3"/>
  <c r="I74" i="3"/>
  <c r="J74" i="3"/>
  <c r="K74" i="3"/>
  <c r="F73" i="3"/>
  <c r="G73" i="3"/>
  <c r="H73" i="3"/>
  <c r="I73" i="3"/>
  <c r="J73" i="3"/>
  <c r="K73" i="3"/>
  <c r="F21" i="3"/>
  <c r="G21" i="3"/>
  <c r="H21" i="3"/>
  <c r="I21" i="3"/>
  <c r="J21" i="3"/>
  <c r="K21" i="3"/>
  <c r="F20" i="3"/>
  <c r="G20" i="3"/>
  <c r="H20" i="3"/>
  <c r="I20" i="3"/>
  <c r="J20" i="3"/>
  <c r="K20" i="3"/>
  <c r="F19" i="3"/>
  <c r="G19" i="3"/>
  <c r="H19" i="3"/>
  <c r="I19" i="3"/>
  <c r="J19" i="3"/>
  <c r="K19" i="3"/>
  <c r="F18" i="3"/>
  <c r="G18" i="3"/>
  <c r="H18" i="3"/>
  <c r="I18" i="3"/>
  <c r="J18" i="3"/>
  <c r="K18" i="3"/>
  <c r="F17" i="3"/>
  <c r="G17" i="3"/>
  <c r="H17" i="3"/>
  <c r="I17" i="3"/>
  <c r="J17" i="3"/>
  <c r="K17" i="3"/>
  <c r="H93" i="3" l="1"/>
  <c r="H72" i="3"/>
  <c r="H12" i="3"/>
  <c r="F176" i="3"/>
  <c r="H176" i="3"/>
  <c r="F93" i="3"/>
  <c r="K93" i="3"/>
  <c r="J93" i="3"/>
  <c r="J176" i="3"/>
  <c r="I176" i="3"/>
  <c r="K176" i="3"/>
  <c r="G176" i="3"/>
  <c r="K12" i="3"/>
  <c r="J12" i="3"/>
  <c r="F12" i="3"/>
  <c r="G12" i="3"/>
  <c r="I93" i="3"/>
  <c r="G93" i="3"/>
  <c r="G72" i="3"/>
  <c r="K72" i="3"/>
  <c r="I12" i="3"/>
  <c r="I72" i="3"/>
  <c r="J72" i="3"/>
  <c r="F72" i="3"/>
  <c r="J86" i="3" l="1"/>
  <c r="K86" i="3"/>
  <c r="I86" i="3" l="1"/>
  <c r="H79" i="3"/>
  <c r="I79" i="3"/>
  <c r="K79" i="3"/>
  <c r="G79" i="3"/>
  <c r="G58" i="3"/>
  <c r="H58" i="3"/>
  <c r="I58" i="3"/>
  <c r="J58" i="3"/>
  <c r="G44" i="3"/>
  <c r="H44" i="3"/>
  <c r="I44" i="3"/>
  <c r="F44" i="3"/>
  <c r="J44" i="3"/>
  <c r="K44" i="3"/>
  <c r="H123" i="3"/>
  <c r="I123" i="3"/>
  <c r="J123" i="3"/>
  <c r="K123" i="3"/>
  <c r="H86" i="3"/>
  <c r="K58" i="3"/>
  <c r="E196" i="3" l="1"/>
  <c r="K197" i="3"/>
  <c r="J197" i="3"/>
  <c r="I197" i="3"/>
  <c r="H197" i="3"/>
  <c r="G197" i="3"/>
  <c r="F197" i="3"/>
  <c r="E197" i="3"/>
  <c r="E195" i="3"/>
  <c r="K190" i="3"/>
  <c r="J190" i="3"/>
  <c r="I190" i="3"/>
  <c r="H190" i="3"/>
  <c r="F190" i="3"/>
  <c r="E183" i="3"/>
  <c r="E176" i="3"/>
  <c r="K175" i="3"/>
  <c r="K144" i="3" s="1"/>
  <c r="J175" i="3"/>
  <c r="J144" i="3" s="1"/>
  <c r="I175" i="3"/>
  <c r="H175" i="3"/>
  <c r="H144" i="3" s="1"/>
  <c r="G175" i="3"/>
  <c r="G144" i="3" s="1"/>
  <c r="F175" i="3"/>
  <c r="F144" i="3" s="1"/>
  <c r="E175" i="3"/>
  <c r="K174" i="3"/>
  <c r="J174" i="3"/>
  <c r="I174" i="3"/>
  <c r="H174" i="3"/>
  <c r="G174" i="3"/>
  <c r="F174" i="3"/>
  <c r="E174" i="3"/>
  <c r="K173" i="3"/>
  <c r="J173" i="3"/>
  <c r="I173" i="3"/>
  <c r="H173" i="3"/>
  <c r="G173" i="3"/>
  <c r="F173" i="3"/>
  <c r="K171" i="3"/>
  <c r="J171" i="3"/>
  <c r="I171" i="3"/>
  <c r="H171" i="3"/>
  <c r="G171" i="3"/>
  <c r="F171" i="3"/>
  <c r="K170" i="3"/>
  <c r="J170" i="3"/>
  <c r="I170" i="3"/>
  <c r="H170" i="3"/>
  <c r="G170" i="3"/>
  <c r="F170" i="3"/>
  <c r="E169" i="3"/>
  <c r="E168" i="3"/>
  <c r="E167" i="3"/>
  <c r="E161" i="3" s="1"/>
  <c r="K161" i="3"/>
  <c r="J161" i="3"/>
  <c r="I161" i="3"/>
  <c r="H161" i="3"/>
  <c r="G161" i="3"/>
  <c r="F161" i="3"/>
  <c r="E153" i="3"/>
  <c r="K146" i="3"/>
  <c r="J146" i="3"/>
  <c r="I146" i="3"/>
  <c r="H146" i="3"/>
  <c r="G146" i="3"/>
  <c r="F146" i="3"/>
  <c r="E146" i="3"/>
  <c r="K145" i="3"/>
  <c r="J145" i="3"/>
  <c r="I145" i="3"/>
  <c r="H145" i="3"/>
  <c r="G145" i="3"/>
  <c r="F145" i="3"/>
  <c r="E145" i="3"/>
  <c r="E144" i="3"/>
  <c r="E142" i="3"/>
  <c r="G123" i="3"/>
  <c r="F123" i="3"/>
  <c r="K116" i="3"/>
  <c r="J116" i="3"/>
  <c r="I116" i="3"/>
  <c r="H116" i="3"/>
  <c r="G116" i="3"/>
  <c r="F116" i="3"/>
  <c r="K109" i="3"/>
  <c r="J109" i="3"/>
  <c r="I109" i="3"/>
  <c r="H109" i="3"/>
  <c r="G109" i="3"/>
  <c r="F109" i="3"/>
  <c r="E109" i="3"/>
  <c r="K101" i="3"/>
  <c r="J101" i="3"/>
  <c r="I101" i="3"/>
  <c r="H101" i="3"/>
  <c r="G101" i="3"/>
  <c r="F101" i="3"/>
  <c r="G86" i="3"/>
  <c r="F86" i="3"/>
  <c r="E86" i="3"/>
  <c r="F79" i="3"/>
  <c r="E79" i="3"/>
  <c r="E78" i="3"/>
  <c r="E77" i="3"/>
  <c r="E76" i="3"/>
  <c r="E72" i="3"/>
  <c r="K65" i="3"/>
  <c r="J65" i="3"/>
  <c r="I65" i="3"/>
  <c r="H65" i="3"/>
  <c r="G65" i="3"/>
  <c r="F65" i="3"/>
  <c r="F58" i="3"/>
  <c r="K51" i="3"/>
  <c r="J51" i="3"/>
  <c r="I51" i="3"/>
  <c r="H51" i="3"/>
  <c r="G51" i="3"/>
  <c r="F51" i="3"/>
  <c r="K37" i="3"/>
  <c r="J37" i="3"/>
  <c r="I37" i="3"/>
  <c r="H37" i="3"/>
  <c r="G37" i="3"/>
  <c r="F37" i="3"/>
  <c r="E37" i="3"/>
  <c r="K30" i="3"/>
  <c r="J30" i="3"/>
  <c r="I30" i="3"/>
  <c r="H30" i="3"/>
  <c r="G30" i="3"/>
  <c r="F30" i="3"/>
  <c r="K22" i="3"/>
  <c r="K16" i="3" s="1"/>
  <c r="J22" i="3"/>
  <c r="J16" i="3" s="1"/>
  <c r="I22" i="3"/>
  <c r="I16" i="3" s="1"/>
  <c r="H22" i="3"/>
  <c r="H16" i="3" s="1"/>
  <c r="G22" i="3"/>
  <c r="G16" i="3" s="1"/>
  <c r="F22" i="3"/>
  <c r="F16" i="3" s="1"/>
  <c r="E16" i="3"/>
  <c r="E9" i="3"/>
  <c r="E138" i="3" l="1"/>
  <c r="F169" i="3"/>
  <c r="F139" i="3"/>
  <c r="F10" i="3" s="1"/>
  <c r="J169" i="3"/>
  <c r="J139" i="3"/>
  <c r="H140" i="3"/>
  <c r="H11" i="3" s="1"/>
  <c r="F142" i="3"/>
  <c r="F13" i="3" s="1"/>
  <c r="J142" i="3"/>
  <c r="J13" i="3" s="1"/>
  <c r="G143" i="3"/>
  <c r="G14" i="3" s="1"/>
  <c r="K143" i="3"/>
  <c r="K14" i="3" s="1"/>
  <c r="G139" i="3"/>
  <c r="G10" i="3" s="1"/>
  <c r="G169" i="3"/>
  <c r="K169" i="3"/>
  <c r="K139" i="3"/>
  <c r="I140" i="3"/>
  <c r="I11" i="3" s="1"/>
  <c r="G142" i="3"/>
  <c r="G13" i="3" s="1"/>
  <c r="K142" i="3"/>
  <c r="K13" i="3" s="1"/>
  <c r="H143" i="3"/>
  <c r="H14" i="3" s="1"/>
  <c r="I144" i="3"/>
  <c r="I15" i="3" s="1"/>
  <c r="H139" i="3"/>
  <c r="H169" i="3"/>
  <c r="F140" i="3"/>
  <c r="F11" i="3" s="1"/>
  <c r="J140" i="3"/>
  <c r="J11" i="3" s="1"/>
  <c r="H142" i="3"/>
  <c r="H13" i="3" s="1"/>
  <c r="I143" i="3"/>
  <c r="I14" i="3" s="1"/>
  <c r="I169" i="3"/>
  <c r="I139" i="3"/>
  <c r="G140" i="3"/>
  <c r="G11" i="3" s="1"/>
  <c r="K140" i="3"/>
  <c r="K11" i="3" s="1"/>
  <c r="I142" i="3"/>
  <c r="I13" i="3" s="1"/>
  <c r="F143" i="3"/>
  <c r="F14" i="3" s="1"/>
  <c r="J143" i="3"/>
  <c r="J14" i="3" s="1"/>
  <c r="F15" i="3"/>
  <c r="J15" i="3"/>
  <c r="G15" i="3"/>
  <c r="K15" i="3"/>
  <c r="H15" i="3"/>
  <c r="K10" i="3"/>
  <c r="E191" i="3"/>
  <c r="E190" i="3" s="1"/>
  <c r="H138" i="3" l="1"/>
  <c r="H9" i="3" s="1"/>
  <c r="J138" i="3"/>
  <c r="J9" i="3" s="1"/>
  <c r="I138" i="3"/>
  <c r="I9" i="3" s="1"/>
  <c r="H10" i="3"/>
  <c r="G138" i="3"/>
  <c r="G9" i="3" s="1"/>
  <c r="I10" i="3"/>
  <c r="J10" i="3"/>
  <c r="K138" i="3"/>
  <c r="K9" i="3" s="1"/>
  <c r="F138" i="3"/>
  <c r="F9" i="3" s="1"/>
</calcChain>
</file>

<file path=xl/sharedStrings.xml><?xml version="1.0" encoding="utf-8"?>
<sst xmlns="http://schemas.openxmlformats.org/spreadsheetml/2006/main" count="275" uniqueCount="78">
  <si>
    <t>Модернизация действующих муниципальных спортивных сооружений</t>
  </si>
  <si>
    <t>Статус</t>
  </si>
  <si>
    <t>всего</t>
  </si>
  <si>
    <t>Основное мероприятие 0101</t>
  </si>
  <si>
    <t>Основное мероприятие 0104</t>
  </si>
  <si>
    <t>Основное мероприятие 0105</t>
  </si>
  <si>
    <t>Реализация отдельных мероприятий регионального проекта  "Спорт - норма жизни" в части развития физической культуры и массового спорта (оснащение обьектов спортивной инфраструктуры спортивно-технологическим оборудованием)</t>
  </si>
  <si>
    <t>Основное мероприятие 0201</t>
  </si>
  <si>
    <t>Основное мероприятие 0202</t>
  </si>
  <si>
    <t>Задача 4</t>
  </si>
  <si>
    <t>Основное мероприятие 0401</t>
  </si>
  <si>
    <t>Пропаганда и популяризация физической культуры и спорта среди жителей Сысольского района</t>
  </si>
  <si>
    <t>Задача 5</t>
  </si>
  <si>
    <t>Вовлечение всех категорий населения Сысольского района в массовые физкультурные и спортивные мероприятия</t>
  </si>
  <si>
    <t>Основное мероприятие 0501</t>
  </si>
  <si>
    <t>Реализация поэтапного внедрения Всероссийского физкультурно-спортивного комплекса "Готов к труду и обороне" (ГТО)</t>
  </si>
  <si>
    <t xml:space="preserve">Источник финансирования </t>
  </si>
  <si>
    <t>Оценка расходов (тыс. руб.), годы</t>
  </si>
  <si>
    <t>федеральный бюджет</t>
  </si>
  <si>
    <t>республикаский  бюджет</t>
  </si>
  <si>
    <t>бюджет муниципального района"Сысольский"</t>
  </si>
  <si>
    <t>фонд содействия реформирования ЖКХ</t>
  </si>
  <si>
    <t xml:space="preserve">средства от приносящей доход деятельности </t>
  </si>
  <si>
    <t>внебюджетные источники</t>
  </si>
  <si>
    <t xml:space="preserve">Развитие инфраструктуры физической культуры и спорта
</t>
  </si>
  <si>
    <t>Строительство и реконструкция спортивных объектов для муниципальных нужд</t>
  </si>
  <si>
    <t>Основное мероприятие 0102</t>
  </si>
  <si>
    <t>Основное мероприятие 0103</t>
  </si>
  <si>
    <t>Реализации народных проектов в сфере физической культуре и спорта</t>
  </si>
  <si>
    <t>Основное  мероприятие 0106</t>
  </si>
  <si>
    <t>Создание современных безопасных условий на объектах физической культуры и спорта для маломобильных групп населения</t>
  </si>
  <si>
    <t>Основное мероприятие Р5</t>
  </si>
  <si>
    <t xml:space="preserve">всего </t>
  </si>
  <si>
    <t>Задача 2</t>
  </si>
  <si>
    <t>Укрепление материально-технической базы учреждений физкультурно-спортивной направленности</t>
  </si>
  <si>
    <t>фонд содейстивя реформирования жкх</t>
  </si>
  <si>
    <t>Задача 3</t>
  </si>
  <si>
    <t>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</si>
  <si>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Основное мероприятие 0303</t>
  </si>
  <si>
    <t xml:space="preserve">Организация мероприятий по стимулированию спортсменов за высокие спортивные результаты </t>
  </si>
  <si>
    <t>основное мероприятие 0301</t>
  </si>
  <si>
    <t>Основное мероприятие 0302</t>
  </si>
  <si>
    <t>Организация, проведения официальных физкультурно-оздоровительных и спортивных мероприятий для населения, в том числе для лиц с ограниченными возможностями здоровья.</t>
  </si>
  <si>
    <t>Основное мероприятие 0304</t>
  </si>
  <si>
    <t>Основное мероприятие 0305</t>
  </si>
  <si>
    <t xml:space="preserve">Обеспечение деятельности учреждений, осуществляющих физкультурно-спортивную работу с населением </t>
  </si>
  <si>
    <t>Оказание муниципальных услуг (выполнение работ) учреждениями физкультурно-спортивной направленности</t>
  </si>
  <si>
    <t>основное мероприятие 0402</t>
  </si>
  <si>
    <t>Основное мероприятие 0403</t>
  </si>
  <si>
    <t>Расходы на содержание муниципального казенного учреждения "Спортивная школа"с.Визинга</t>
  </si>
  <si>
    <t>Основное мероприятие 0404</t>
  </si>
  <si>
    <t>Обеспечение отсутствия у муниципальных учреждений просроченной кредиторской задолжности на расходы за энергресурсы.</t>
  </si>
  <si>
    <t>Основное мероприятие 0502</t>
  </si>
  <si>
    <t>основное мероприятие 0503</t>
  </si>
  <si>
    <t>Обеспечение роста уровня оплаты труда работников учреждений физкультурно-спортивной направленности</t>
  </si>
  <si>
    <t>Основное мероприятие 0504</t>
  </si>
  <si>
    <t>Наименование муниципальной программы, подпрограммы муниципальной программы,  задач, основного мероприятия</t>
  </si>
  <si>
    <t>Муниципальная программа</t>
  </si>
  <si>
    <t xml:space="preserve">Задача 1 </t>
  </si>
  <si>
    <t xml:space="preserve">средства от приносящей доход деятельности  </t>
  </si>
  <si>
    <t>средства приносящий доход деятельности</t>
  </si>
  <si>
    <t>средства от приносящей  доход деятельности</t>
  </si>
  <si>
    <t>средства от приносящей доход деятельности</t>
  </si>
  <si>
    <t>таблица №3</t>
  </si>
  <si>
    <r>
      <t xml:space="preserve">                                                                                                                                                             </t>
    </r>
    <r>
      <rPr>
        <sz val="12"/>
        <color indexed="64"/>
        <rFont val="Times New Roman"/>
        <family val="1"/>
        <charset val="204"/>
      </rPr>
      <t xml:space="preserve"> Приложение к постановлению администрации муниципального района "Сысольский"от  17 декабря 2021 года № 12/1632</t>
    </r>
  </si>
  <si>
    <t xml:space="preserve">Муниципальная программа "Развитие физической культуры и спорта" </t>
  </si>
  <si>
    <t>Ресурсное обеспечение и прогнозная (справочная) оценка расходов бюджета
муниципального образования на реализацию целей муниципальной программы (с учетом средств межбюджетных трансфертов) (тыс. руб.)</t>
  </si>
  <si>
    <t>Ремонт, капитальный ремонт обьектов в сфере физической культуры и спорта</t>
  </si>
  <si>
    <t>Основное мероприятие 0505</t>
  </si>
  <si>
    <t xml:space="preserve"> Обеспечение муниципальных учреждений спортивной направленности  спортивным оборудованием и транспортом</t>
  </si>
  <si>
    <t>Проведение семинаров, круглых столов для специалистов, работающих независимо от ведомственной принадлежности  в сфере физической культуры и спорта</t>
  </si>
  <si>
    <t>Организация направления на обучение по программам дополнительного образования работников в сфере физической культуры и спорта; определение потребности в обучении по программам дополнительного образования работников в сфере физической культуры и спорта;</t>
  </si>
  <si>
    <t xml:space="preserve">Обеспечение участия   спортсменов  в межмуниципальных и республиканских   соревнованиях </t>
  </si>
  <si>
    <t>Руководство и управление в сфере установленных функций органов мсетного самоуправления</t>
  </si>
  <si>
    <t>Обеспечение отсутствия у муниципальных учреждений просроченной кредиторской задолженности на оплату услуг по обращению с твердыми коммунальными отходами</t>
  </si>
  <si>
    <t>Создание  безопасных условий в организациях в сфере физической кульуры и спорта</t>
  </si>
  <si>
    <t>Обеспечение реализазации муниципальной программы "Развитие Руководство и управление в сфере установленных функции органов местного самоуправления</t>
  </si>
  <si>
    <t>Выполнение других обязательств органами 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</si>
</sst>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color theme="1"/>
      <name val="Arial"/>
    </font>
    <font>
      <sz val="11"/>
      <color indexed="64"/>
      <name val="Calibri"/>
    </font>
    <font>
      <sz val="10"/>
      <name val="Arial Cyr"/>
    </font>
    <font>
      <sz val="12"/>
      <name val="Times New Roman"/>
    </font>
    <font>
      <b/>
      <sz val="14"/>
      <name val="Times New Roman"/>
    </font>
    <font>
      <sz val="14"/>
      <name val="Times New Roman"/>
    </font>
    <font>
      <sz val="11"/>
      <name val="Calibri"/>
    </font>
    <font>
      <sz val="14"/>
      <color indexed="64"/>
      <name val="Times New Roman"/>
    </font>
    <font>
      <b/>
      <sz val="14"/>
      <color indexed="64"/>
      <name val="Times New Roman"/>
    </font>
    <font>
      <b/>
      <sz val="11"/>
      <color indexed="64"/>
      <name val="Calibri"/>
    </font>
    <font>
      <sz val="14"/>
      <color rgb="FFFF0000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3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ck">
        <color theme="1"/>
      </bottom>
      <diagonal/>
    </border>
    <border>
      <left/>
      <right style="medium">
        <color theme="1"/>
      </right>
      <top/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/>
      <top style="thick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0" fillId="0" borderId="0" xfId="0"/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1" applyFont="1"/>
    <xf numFmtId="0" fontId="6" fillId="0" borderId="0" xfId="1" applyFont="1"/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5" fillId="0" borderId="12" xfId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7" fillId="0" borderId="6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Alignment="1">
      <alignment horizontal="center" vertical="center" wrapText="1"/>
    </xf>
    <xf numFmtId="164" fontId="4" fillId="3" borderId="0" xfId="1" applyNumberFormat="1" applyFont="1" applyFill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0" borderId="0" xfId="1" applyFont="1"/>
    <xf numFmtId="0" fontId="6" fillId="0" borderId="1" xfId="1" applyFont="1" applyBorder="1"/>
    <xf numFmtId="2" fontId="13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5" fillId="0" borderId="0" xfId="1" applyFont="1"/>
    <xf numFmtId="0" fontId="7" fillId="0" borderId="25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7" fillId="2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7" fillId="2" borderId="23" xfId="1" applyNumberFormat="1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13" fillId="0" borderId="13" xfId="2" applyFont="1" applyBorder="1" applyAlignment="1">
      <alignment horizontal="center" vertical="top" wrapText="1"/>
    </xf>
    <xf numFmtId="0" fontId="1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22" xfId="2" applyFont="1" applyBorder="1" applyAlignment="1">
      <alignment horizontal="center" vertical="top" wrapText="1"/>
    </xf>
    <xf numFmtId="0" fontId="5" fillId="0" borderId="23" xfId="2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7" fillId="0" borderId="4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7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left" vertical="top" wrapText="1"/>
    </xf>
    <xf numFmtId="0" fontId="13" fillId="2" borderId="26" xfId="2" applyFont="1" applyFill="1" applyBorder="1" applyAlignment="1">
      <alignment horizontal="center" vertical="top" wrapText="1"/>
    </xf>
    <xf numFmtId="0" fontId="5" fillId="2" borderId="16" xfId="2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3" fillId="0" borderId="5" xfId="2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13" fillId="2" borderId="1" xfId="2" applyFont="1" applyFill="1" applyBorder="1" applyAlignment="1">
      <alignment horizontal="center" vertical="top" wrapText="1"/>
    </xf>
    <xf numFmtId="0" fontId="5" fillId="2" borderId="13" xfId="2" applyFont="1" applyFill="1" applyBorder="1" applyAlignment="1">
      <alignment horizontal="center" vertical="top" wrapText="1"/>
    </xf>
    <xf numFmtId="0" fontId="13" fillId="0" borderId="14" xfId="2" applyFont="1" applyBorder="1" applyAlignment="1">
      <alignment horizontal="center" vertical="top" wrapText="1"/>
    </xf>
    <xf numFmtId="0" fontId="5" fillId="0" borderId="14" xfId="2" applyFont="1" applyBorder="1" applyAlignment="1">
      <alignment horizontal="center" vertical="top" wrapText="1"/>
    </xf>
    <xf numFmtId="0" fontId="5" fillId="0" borderId="17" xfId="1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3" fillId="0" borderId="6" xfId="1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8" xfId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15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13" fillId="2" borderId="13" xfId="2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27" xfId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2" borderId="30" xfId="2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1" fillId="0" borderId="13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13" fillId="2" borderId="14" xfId="2" applyFont="1" applyFill="1" applyBorder="1" applyAlignment="1">
      <alignment horizontal="center" vertical="top" wrapText="1"/>
    </xf>
    <xf numFmtId="0" fontId="5" fillId="2" borderId="14" xfId="2" applyFont="1" applyFill="1" applyBorder="1" applyAlignment="1">
      <alignment horizontal="center" vertical="top" wrapText="1"/>
    </xf>
    <xf numFmtId="0" fontId="5" fillId="2" borderId="24" xfId="2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1319040</xdr:colOff>
      <xdr:row>124</xdr:row>
      <xdr:rowOff>200160</xdr:rowOff>
    </xdr:from>
    <xdr:to>
      <xdr:col>1</xdr:col>
      <xdr:colOff>1512360</xdr:colOff>
      <xdr:row>125</xdr:row>
      <xdr:rowOff>85321</xdr:rowOff>
    </xdr:to>
    <xdr:sp macro="" textlink="">
      <xdr:nvSpPr>
        <xdr:cNvPr id="4" name="CustomShape 1"/>
        <xdr:cNvSpPr/>
      </xdr:nvSpPr>
      <xdr:spPr bwMode="auto">
        <a:xfrm>
          <a:off x="2556360" y="43014960"/>
          <a:ext cx="193320" cy="256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24"/>
  <sheetViews>
    <sheetView tabSelected="1" zoomScale="69" workbookViewId="0">
      <selection activeCell="B190" sqref="B190:B196"/>
    </sheetView>
  </sheetViews>
  <sheetFormatPr defaultRowHeight="15" x14ac:dyDescent="0.25"/>
  <cols>
    <col min="1" max="1" width="29.7109375" style="3" customWidth="1"/>
    <col min="2" max="2" width="31" style="3" customWidth="1"/>
    <col min="3" max="3" width="15.85546875" style="3" bestFit="1" customWidth="1"/>
    <col min="4" max="4" width="34.5703125" style="4" bestFit="1" customWidth="1"/>
    <col min="5" max="5" width="0.140625" style="5" hidden="1" bestFit="1" customWidth="1"/>
    <col min="6" max="6" width="17" style="3" customWidth="1"/>
    <col min="7" max="7" width="18.42578125" style="3" customWidth="1"/>
    <col min="8" max="8" width="20.7109375" style="3" customWidth="1"/>
    <col min="9" max="9" width="18.42578125" style="3" customWidth="1"/>
    <col min="10" max="10" width="17.140625" style="3" customWidth="1"/>
    <col min="11" max="11" width="22.85546875" style="3" customWidth="1"/>
    <col min="12" max="15" width="13" style="3" bestFit="1" customWidth="1"/>
    <col min="16" max="246" width="9.140625" style="3" bestFit="1" customWidth="1"/>
    <col min="247" max="1014" width="9.140625" bestFit="1" customWidth="1"/>
  </cols>
  <sheetData>
    <row r="1" spans="1:26" ht="20.25" customHeight="1" x14ac:dyDescent="0.25">
      <c r="A1" s="66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</row>
    <row r="2" spans="1:26" ht="25.5" customHeight="1" x14ac:dyDescent="0.25">
      <c r="K2" s="45" t="s">
        <v>63</v>
      </c>
    </row>
    <row r="3" spans="1:26" ht="0.75" customHeight="1" x14ac:dyDescent="0.25">
      <c r="K3" s="3" t="s">
        <v>63</v>
      </c>
    </row>
    <row r="4" spans="1:26" ht="121.5" customHeight="1" thickBot="1" x14ac:dyDescent="0.35">
      <c r="A4" s="77" t="s">
        <v>66</v>
      </c>
      <c r="B4" s="78"/>
      <c r="C4" s="78"/>
      <c r="D4" s="78"/>
      <c r="E4" s="78"/>
    </row>
    <row r="5" spans="1:26" ht="18.75" customHeight="1" thickBot="1" x14ac:dyDescent="0.3">
      <c r="A5" s="79" t="s">
        <v>1</v>
      </c>
      <c r="B5" s="79" t="s">
        <v>56</v>
      </c>
      <c r="C5" s="80" t="s">
        <v>16</v>
      </c>
      <c r="D5" s="80"/>
      <c r="E5" s="81" t="s">
        <v>17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5" customHeight="1" thickBot="1" x14ac:dyDescent="0.3">
      <c r="A6" s="79"/>
      <c r="B6" s="79"/>
      <c r="C6" s="80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67.25" customHeight="1" thickBot="1" x14ac:dyDescent="0.3">
      <c r="A7" s="79"/>
      <c r="B7" s="79"/>
      <c r="C7" s="80"/>
      <c r="D7" s="80"/>
      <c r="E7" s="7">
        <v>2013</v>
      </c>
      <c r="F7" s="8">
        <v>2022</v>
      </c>
      <c r="G7" s="8">
        <v>2023</v>
      </c>
      <c r="H7" s="8">
        <v>2024</v>
      </c>
      <c r="I7" s="8">
        <v>2025</v>
      </c>
      <c r="J7" s="8">
        <v>2026</v>
      </c>
      <c r="K7" s="8">
        <v>2027</v>
      </c>
      <c r="L7" s="6"/>
      <c r="M7" s="6"/>
      <c r="N7" s="6"/>
      <c r="O7" s="6"/>
      <c r="P7" s="6"/>
    </row>
    <row r="8" spans="1:26" ht="19.5" customHeight="1" thickBot="1" x14ac:dyDescent="0.3">
      <c r="A8" s="9">
        <v>1</v>
      </c>
      <c r="B8" s="10">
        <v>2</v>
      </c>
      <c r="C8" s="82">
        <v>3</v>
      </c>
      <c r="D8" s="82"/>
      <c r="E8" s="7">
        <v>4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6"/>
      <c r="M8" s="6"/>
      <c r="N8" s="6"/>
      <c r="O8" s="6"/>
      <c r="P8" s="6"/>
    </row>
    <row r="9" spans="1:26" ht="20.25" customHeight="1" thickTop="1" thickBot="1" x14ac:dyDescent="0.3">
      <c r="A9" s="64" t="s">
        <v>57</v>
      </c>
      <c r="B9" s="83" t="s">
        <v>65</v>
      </c>
      <c r="C9" s="60" t="s">
        <v>2</v>
      </c>
      <c r="D9" s="60"/>
      <c r="E9" s="11" t="e">
        <f>SUM(#REF!,#REF!)</f>
        <v>#REF!</v>
      </c>
      <c r="F9" s="12">
        <f t="shared" ref="F9:K9" si="0">F16+F72+F93+F138+F176</f>
        <v>17035.900000000001</v>
      </c>
      <c r="G9" s="12">
        <f t="shared" si="0"/>
        <v>16907</v>
      </c>
      <c r="H9" s="12">
        <f t="shared" si="0"/>
        <v>18162</v>
      </c>
      <c r="I9" s="12">
        <f t="shared" si="0"/>
        <v>16800</v>
      </c>
      <c r="J9" s="12">
        <f t="shared" si="0"/>
        <v>16800</v>
      </c>
      <c r="K9" s="12">
        <f t="shared" si="0"/>
        <v>16800</v>
      </c>
      <c r="L9" s="13"/>
      <c r="M9" s="13"/>
      <c r="N9" s="13"/>
      <c r="O9" s="13"/>
    </row>
    <row r="10" spans="1:26" ht="20.25" thickTop="1" thickBot="1" x14ac:dyDescent="0.3">
      <c r="A10" s="64"/>
      <c r="B10" s="64"/>
      <c r="C10" s="14"/>
      <c r="D10" s="15" t="s">
        <v>18</v>
      </c>
      <c r="E10" s="11"/>
      <c r="F10" s="16">
        <f t="shared" ref="F10:K10" si="1">F17+F73+F102+F139+F177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7"/>
      <c r="M10" s="17"/>
      <c r="N10" s="17"/>
      <c r="O10" s="17"/>
    </row>
    <row r="11" spans="1:26" ht="20.25" thickTop="1" thickBot="1" x14ac:dyDescent="0.3">
      <c r="A11" s="64"/>
      <c r="B11" s="64"/>
      <c r="C11" s="14"/>
      <c r="D11" s="15" t="s">
        <v>19</v>
      </c>
      <c r="E11" s="11"/>
      <c r="F11" s="16">
        <f t="shared" ref="F11:K11" si="2">F18+F74+F95+F140+F178</f>
        <v>1762</v>
      </c>
      <c r="G11" s="16">
        <f t="shared" si="2"/>
        <v>1762</v>
      </c>
      <c r="H11" s="16">
        <f t="shared" si="2"/>
        <v>1762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7"/>
      <c r="M11" s="17"/>
      <c r="N11" s="17"/>
      <c r="O11" s="17"/>
    </row>
    <row r="12" spans="1:26" ht="33" thickTop="1" thickBot="1" x14ac:dyDescent="0.3">
      <c r="A12" s="64"/>
      <c r="B12" s="64"/>
      <c r="C12" s="14"/>
      <c r="D12" s="15" t="s">
        <v>20</v>
      </c>
      <c r="E12" s="11"/>
      <c r="F12" s="16">
        <f t="shared" ref="F12:K12" si="3">F19+F75+F96+F141+F179</f>
        <v>14873.9</v>
      </c>
      <c r="G12" s="16">
        <f t="shared" si="3"/>
        <v>14745</v>
      </c>
      <c r="H12" s="16">
        <f t="shared" si="3"/>
        <v>16000</v>
      </c>
      <c r="I12" s="16">
        <f t="shared" si="3"/>
        <v>16400</v>
      </c>
      <c r="J12" s="16">
        <f t="shared" si="3"/>
        <v>16400</v>
      </c>
      <c r="K12" s="16">
        <f t="shared" si="3"/>
        <v>16400</v>
      </c>
      <c r="L12" s="17"/>
      <c r="M12" s="17"/>
      <c r="N12" s="17"/>
      <c r="O12" s="17"/>
    </row>
    <row r="13" spans="1:26" ht="33" thickTop="1" thickBot="1" x14ac:dyDescent="0.3">
      <c r="A13" s="64"/>
      <c r="B13" s="64"/>
      <c r="C13" s="14"/>
      <c r="D13" s="15" t="s">
        <v>21</v>
      </c>
      <c r="E13" s="11"/>
      <c r="F13" s="16">
        <f t="shared" ref="F13:K13" si="4">F20+F76+F97+F142+F180</f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17"/>
      <c r="M13" s="17"/>
      <c r="N13" s="17"/>
      <c r="O13" s="17"/>
    </row>
    <row r="14" spans="1:26" ht="33" thickTop="1" thickBot="1" x14ac:dyDescent="0.3">
      <c r="A14" s="64"/>
      <c r="B14" s="64"/>
      <c r="C14" s="14"/>
      <c r="D14" s="15" t="s">
        <v>22</v>
      </c>
      <c r="E14" s="11"/>
      <c r="F14" s="16">
        <f t="shared" ref="F14:K14" si="5">F21+F77+F98+F143++F181</f>
        <v>400</v>
      </c>
      <c r="G14" s="16">
        <f t="shared" si="5"/>
        <v>400</v>
      </c>
      <c r="H14" s="16">
        <f t="shared" si="5"/>
        <v>400</v>
      </c>
      <c r="I14" s="16">
        <f t="shared" si="5"/>
        <v>400</v>
      </c>
      <c r="J14" s="16">
        <f t="shared" si="5"/>
        <v>400</v>
      </c>
      <c r="K14" s="16">
        <f t="shared" si="5"/>
        <v>400</v>
      </c>
      <c r="L14" s="17"/>
      <c r="M14" s="17"/>
      <c r="N14" s="17"/>
      <c r="O14" s="17"/>
    </row>
    <row r="15" spans="1:26" ht="20.25" thickTop="1" thickBot="1" x14ac:dyDescent="0.3">
      <c r="A15" s="64"/>
      <c r="B15" s="64"/>
      <c r="C15" s="15"/>
      <c r="D15" s="15" t="s">
        <v>23</v>
      </c>
      <c r="E15" s="11"/>
      <c r="F15" s="16">
        <f t="shared" ref="F15:K15" si="6">F22+F78+F99+F144+F182</f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7"/>
      <c r="M15" s="17"/>
      <c r="N15" s="17"/>
      <c r="O15" s="17"/>
    </row>
    <row r="16" spans="1:26" s="3" customFormat="1" ht="20.25" customHeight="1" thickTop="1" thickBot="1" x14ac:dyDescent="0.3">
      <c r="A16" s="64" t="s">
        <v>58</v>
      </c>
      <c r="B16" s="64" t="s">
        <v>24</v>
      </c>
      <c r="C16" s="15" t="s">
        <v>2</v>
      </c>
      <c r="D16" s="15"/>
      <c r="E16" s="2" t="e">
        <f>SUM(#REF!,#REF!)</f>
        <v>#REF!</v>
      </c>
      <c r="F16" s="18">
        <f t="shared" ref="F16:K16" si="7">F17+F18+F19+F20+F21+F22</f>
        <v>379.4</v>
      </c>
      <c r="G16" s="18">
        <f t="shared" si="7"/>
        <v>50</v>
      </c>
      <c r="H16" s="18">
        <f t="shared" si="7"/>
        <v>50</v>
      </c>
      <c r="I16" s="18">
        <f t="shared" si="7"/>
        <v>0</v>
      </c>
      <c r="J16" s="18">
        <f t="shared" si="7"/>
        <v>0</v>
      </c>
      <c r="K16" s="18">
        <f t="shared" si="7"/>
        <v>0</v>
      </c>
      <c r="L16" s="19"/>
      <c r="M16" s="19"/>
      <c r="N16" s="19"/>
      <c r="O16" s="19"/>
    </row>
    <row r="17" spans="1:15" s="3" customFormat="1" ht="20.25" thickTop="1" thickBot="1" x14ac:dyDescent="0.3">
      <c r="A17" s="64"/>
      <c r="B17" s="64"/>
      <c r="C17" s="15"/>
      <c r="D17" s="15" t="s">
        <v>18</v>
      </c>
      <c r="E17" s="2"/>
      <c r="F17" s="20">
        <f t="shared" ref="F17:K17" si="8">F24+F31+F38+F45+F52+F59+F66</f>
        <v>0</v>
      </c>
      <c r="G17" s="20">
        <f t="shared" si="8"/>
        <v>0</v>
      </c>
      <c r="H17" s="20">
        <f t="shared" si="8"/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21"/>
      <c r="M17" s="21"/>
      <c r="N17" s="21"/>
      <c r="O17" s="21"/>
    </row>
    <row r="18" spans="1:15" s="3" customFormat="1" ht="20.25" thickTop="1" thickBot="1" x14ac:dyDescent="0.3">
      <c r="A18" s="64"/>
      <c r="B18" s="64"/>
      <c r="C18" s="14"/>
      <c r="D18" s="15" t="s">
        <v>19</v>
      </c>
      <c r="E18" s="2"/>
      <c r="F18" s="20">
        <f t="shared" ref="F18:K18" si="9">F25+F32+F39+F46+F53+F60+F67</f>
        <v>0</v>
      </c>
      <c r="G18" s="20">
        <f t="shared" si="9"/>
        <v>0</v>
      </c>
      <c r="H18" s="20">
        <f t="shared" si="9"/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1"/>
      <c r="M18" s="21"/>
      <c r="N18" s="21"/>
      <c r="O18" s="21"/>
    </row>
    <row r="19" spans="1:15" s="3" customFormat="1" ht="33" thickTop="1" thickBot="1" x14ac:dyDescent="0.3">
      <c r="A19" s="64"/>
      <c r="B19" s="64"/>
      <c r="C19" s="14"/>
      <c r="D19" s="15" t="s">
        <v>20</v>
      </c>
      <c r="E19" s="2"/>
      <c r="F19" s="20">
        <f t="shared" ref="F19:K19" si="10">F26+F40+F47+F54+F61+F68</f>
        <v>379.4</v>
      </c>
      <c r="G19" s="20">
        <f t="shared" si="10"/>
        <v>50</v>
      </c>
      <c r="H19" s="20">
        <f t="shared" si="10"/>
        <v>50</v>
      </c>
      <c r="I19" s="20">
        <f t="shared" si="10"/>
        <v>0</v>
      </c>
      <c r="J19" s="20">
        <f t="shared" si="10"/>
        <v>0</v>
      </c>
      <c r="K19" s="20">
        <f t="shared" si="10"/>
        <v>0</v>
      </c>
      <c r="L19" s="21"/>
      <c r="M19" s="21"/>
      <c r="N19" s="21"/>
      <c r="O19" s="21"/>
    </row>
    <row r="20" spans="1:15" s="3" customFormat="1" ht="33" thickTop="1" thickBot="1" x14ac:dyDescent="0.3">
      <c r="A20" s="64"/>
      <c r="B20" s="64"/>
      <c r="C20" s="14"/>
      <c r="D20" s="15" t="s">
        <v>21</v>
      </c>
      <c r="E20" s="2"/>
      <c r="F20" s="20">
        <f t="shared" ref="F20:K20" si="11">F27+F34+F41+F48+F55+F62</f>
        <v>0</v>
      </c>
      <c r="G20" s="20">
        <f t="shared" si="11"/>
        <v>0</v>
      </c>
      <c r="H20" s="20">
        <f t="shared" si="11"/>
        <v>0</v>
      </c>
      <c r="I20" s="20">
        <f t="shared" si="11"/>
        <v>0</v>
      </c>
      <c r="J20" s="20">
        <f t="shared" si="11"/>
        <v>0</v>
      </c>
      <c r="K20" s="20">
        <f t="shared" si="11"/>
        <v>0</v>
      </c>
      <c r="L20" s="21"/>
      <c r="M20" s="21"/>
      <c r="N20" s="21"/>
      <c r="O20" s="21"/>
    </row>
    <row r="21" spans="1:15" s="3" customFormat="1" ht="33" thickTop="1" thickBot="1" x14ac:dyDescent="0.3">
      <c r="A21" s="64"/>
      <c r="B21" s="64"/>
      <c r="C21" s="14"/>
      <c r="D21" s="15" t="s">
        <v>22</v>
      </c>
      <c r="E21" s="2"/>
      <c r="F21" s="20">
        <f t="shared" ref="F21:K21" si="12">F28+F35+F42+F49+F56+F63+F70</f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12"/>
        <v>0</v>
      </c>
      <c r="L21" s="21"/>
      <c r="M21" s="21"/>
      <c r="N21" s="21"/>
      <c r="O21" s="21"/>
    </row>
    <row r="22" spans="1:15" s="3" customFormat="1" ht="20.25" thickTop="1" thickBot="1" x14ac:dyDescent="0.3">
      <c r="A22" s="64"/>
      <c r="B22" s="64"/>
      <c r="C22" s="15"/>
      <c r="D22" s="15" t="s">
        <v>23</v>
      </c>
      <c r="E22" s="2"/>
      <c r="F22" s="20">
        <f t="shared" ref="F22" si="13">F29+F36+F43+F50+F57</f>
        <v>0</v>
      </c>
      <c r="G22" s="20">
        <f t="shared" ref="G22" si="14">G29+G36+G43+G50+G57</f>
        <v>0</v>
      </c>
      <c r="H22" s="20">
        <f t="shared" ref="H22" si="15">H29+H36+H43+H50+H57</f>
        <v>0</v>
      </c>
      <c r="I22" s="20">
        <f t="shared" ref="I22" si="16">I29+I36+I43+I50+I57</f>
        <v>0</v>
      </c>
      <c r="J22" s="20">
        <f t="shared" ref="J22" si="17">J29+J36+J43+J50+J57</f>
        <v>0</v>
      </c>
      <c r="K22" s="20">
        <f t="shared" ref="K22" si="18">K29+K36+K43+K50+K57</f>
        <v>0</v>
      </c>
      <c r="L22" s="21"/>
      <c r="M22" s="21"/>
      <c r="N22" s="21"/>
      <c r="O22" s="21"/>
    </row>
    <row r="23" spans="1:15" s="3" customFormat="1" ht="19.5" customHeight="1" thickBot="1" x14ac:dyDescent="0.3">
      <c r="A23" s="62" t="s">
        <v>3</v>
      </c>
      <c r="B23" s="62" t="s">
        <v>25</v>
      </c>
      <c r="C23" s="15" t="s">
        <v>2</v>
      </c>
      <c r="D23" s="15"/>
      <c r="E23" s="11"/>
      <c r="F23" s="12"/>
      <c r="G23" s="12"/>
      <c r="H23" s="12"/>
      <c r="I23" s="12"/>
      <c r="J23" s="12"/>
      <c r="K23" s="12"/>
      <c r="L23" s="13"/>
      <c r="M23" s="13"/>
      <c r="N23" s="13"/>
      <c r="O23" s="13"/>
    </row>
    <row r="24" spans="1:15" s="3" customFormat="1" ht="19.5" customHeight="1" thickBot="1" x14ac:dyDescent="0.3">
      <c r="A24" s="62"/>
      <c r="B24" s="62"/>
      <c r="C24" s="15"/>
      <c r="D24" s="15" t="s">
        <v>18</v>
      </c>
      <c r="E24" s="11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/>
      <c r="M24" s="17"/>
      <c r="N24" s="17"/>
      <c r="O24" s="17"/>
    </row>
    <row r="25" spans="1:15" s="3" customFormat="1" ht="19.5" customHeight="1" thickBot="1" x14ac:dyDescent="0.3">
      <c r="A25" s="62"/>
      <c r="B25" s="62"/>
      <c r="C25" s="15"/>
      <c r="D25" s="15" t="s">
        <v>19</v>
      </c>
      <c r="E25" s="11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/>
      <c r="M25" s="17"/>
      <c r="N25" s="17"/>
      <c r="O25" s="17"/>
    </row>
    <row r="26" spans="1:15" s="3" customFormat="1" ht="33" customHeight="1" thickBot="1" x14ac:dyDescent="0.3">
      <c r="A26" s="62"/>
      <c r="B26" s="62"/>
      <c r="C26" s="15"/>
      <c r="D26" s="15" t="s">
        <v>20</v>
      </c>
      <c r="E26" s="11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/>
      <c r="M26" s="17"/>
      <c r="N26" s="17"/>
      <c r="O26" s="17"/>
    </row>
    <row r="27" spans="1:15" s="3" customFormat="1" ht="32.25" customHeight="1" thickBot="1" x14ac:dyDescent="0.3">
      <c r="A27" s="62"/>
      <c r="B27" s="62"/>
      <c r="C27" s="15"/>
      <c r="D27" s="15" t="s">
        <v>21</v>
      </c>
      <c r="E27" s="11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/>
      <c r="M27" s="17"/>
      <c r="N27" s="17"/>
      <c r="O27" s="17"/>
    </row>
    <row r="28" spans="1:15" s="3" customFormat="1" ht="38.25" customHeight="1" thickBot="1" x14ac:dyDescent="0.3">
      <c r="A28" s="62"/>
      <c r="B28" s="62"/>
      <c r="C28" s="15"/>
      <c r="D28" s="15" t="s">
        <v>22</v>
      </c>
      <c r="E28" s="11"/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/>
      <c r="M28" s="17"/>
      <c r="N28" s="17"/>
      <c r="O28" s="17"/>
    </row>
    <row r="29" spans="1:15" s="3" customFormat="1" ht="19.5" customHeight="1" thickBot="1" x14ac:dyDescent="0.3">
      <c r="A29" s="62"/>
      <c r="B29" s="62"/>
      <c r="C29" s="15"/>
      <c r="D29" s="15" t="s">
        <v>23</v>
      </c>
      <c r="E29" s="11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/>
      <c r="M29" s="17"/>
      <c r="N29" s="17"/>
      <c r="O29" s="17"/>
    </row>
    <row r="30" spans="1:15" s="3" customFormat="1" ht="19.5" customHeight="1" thickTop="1" thickBot="1" x14ac:dyDescent="0.3">
      <c r="A30" s="61" t="s">
        <v>26</v>
      </c>
      <c r="B30" s="62" t="s">
        <v>0</v>
      </c>
      <c r="C30" s="60" t="s">
        <v>2</v>
      </c>
      <c r="D30" s="60"/>
      <c r="E30" s="11"/>
      <c r="F30" s="12">
        <f t="shared" ref="F30:K30" si="19">F31+F32+F33+F34+F35+F36</f>
        <v>0</v>
      </c>
      <c r="G30" s="12">
        <f t="shared" si="19"/>
        <v>0</v>
      </c>
      <c r="H30" s="12">
        <f t="shared" si="19"/>
        <v>0</v>
      </c>
      <c r="I30" s="12">
        <f t="shared" si="19"/>
        <v>0</v>
      </c>
      <c r="J30" s="12">
        <f t="shared" si="19"/>
        <v>0</v>
      </c>
      <c r="K30" s="12">
        <f t="shared" si="19"/>
        <v>0</v>
      </c>
      <c r="L30" s="13"/>
      <c r="M30" s="13"/>
      <c r="N30" s="13"/>
      <c r="O30" s="13"/>
    </row>
    <row r="31" spans="1:15" s="3" customFormat="1" ht="19.5" customHeight="1" thickBot="1" x14ac:dyDescent="0.3">
      <c r="A31" s="61"/>
      <c r="B31" s="62"/>
      <c r="C31" s="14"/>
      <c r="D31" s="15" t="s">
        <v>18</v>
      </c>
      <c r="E31" s="11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/>
      <c r="M31" s="17"/>
      <c r="N31" s="17"/>
      <c r="O31" s="17"/>
    </row>
    <row r="32" spans="1:15" s="3" customFormat="1" ht="19.5" customHeight="1" thickBot="1" x14ac:dyDescent="0.3">
      <c r="A32" s="61"/>
      <c r="B32" s="62"/>
      <c r="C32" s="14"/>
      <c r="D32" s="15" t="s">
        <v>19</v>
      </c>
      <c r="E32" s="11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/>
      <c r="M32" s="17"/>
      <c r="N32" s="17"/>
      <c r="O32" s="17"/>
    </row>
    <row r="33" spans="1:15" s="3" customFormat="1" ht="34.5" customHeight="1" thickBot="1" x14ac:dyDescent="0.3">
      <c r="A33" s="61"/>
      <c r="B33" s="62"/>
      <c r="C33" s="14"/>
      <c r="D33" s="15" t="s">
        <v>20</v>
      </c>
      <c r="E33" s="11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/>
      <c r="M33" s="17"/>
      <c r="N33" s="17"/>
      <c r="O33" s="17"/>
    </row>
    <row r="34" spans="1:15" s="3" customFormat="1" ht="32.25" customHeight="1" thickBot="1" x14ac:dyDescent="0.3">
      <c r="A34" s="61"/>
      <c r="B34" s="62"/>
      <c r="C34" s="14"/>
      <c r="D34" s="15" t="s">
        <v>21</v>
      </c>
      <c r="E34" s="11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/>
      <c r="M34" s="17"/>
      <c r="N34" s="17"/>
      <c r="O34" s="17"/>
    </row>
    <row r="35" spans="1:15" s="3" customFormat="1" ht="35.25" customHeight="1" thickBot="1" x14ac:dyDescent="0.3">
      <c r="A35" s="61"/>
      <c r="B35" s="62"/>
      <c r="C35" s="14"/>
      <c r="D35" s="15" t="s">
        <v>22</v>
      </c>
      <c r="E35" s="11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/>
      <c r="M35" s="17"/>
      <c r="N35" s="17"/>
      <c r="O35" s="17"/>
    </row>
    <row r="36" spans="1:15" s="3" customFormat="1" ht="19.5" customHeight="1" thickBot="1" x14ac:dyDescent="0.3">
      <c r="A36" s="61"/>
      <c r="B36" s="62"/>
      <c r="C36" s="14"/>
      <c r="D36" s="15" t="s">
        <v>23</v>
      </c>
      <c r="E36" s="11"/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/>
      <c r="M36" s="17"/>
      <c r="N36" s="17"/>
      <c r="O36" s="17"/>
    </row>
    <row r="37" spans="1:15" s="3" customFormat="1" ht="19.5" customHeight="1" thickTop="1" thickBot="1" x14ac:dyDescent="0.3">
      <c r="A37" s="61" t="s">
        <v>27</v>
      </c>
      <c r="B37" s="65" t="s">
        <v>69</v>
      </c>
      <c r="C37" s="60" t="s">
        <v>2</v>
      </c>
      <c r="D37" s="60"/>
      <c r="E37" s="11" t="e">
        <f>SUM(#REF!,E42:E43)</f>
        <v>#REF!</v>
      </c>
      <c r="F37" s="12">
        <f t="shared" ref="F37:K37" si="20">F38+F39+F40+F41+F42+F43+F468</f>
        <v>0</v>
      </c>
      <c r="G37" s="12">
        <f t="shared" si="20"/>
        <v>0</v>
      </c>
      <c r="H37" s="12">
        <f t="shared" si="20"/>
        <v>0</v>
      </c>
      <c r="I37" s="12">
        <f t="shared" si="20"/>
        <v>0</v>
      </c>
      <c r="J37" s="12">
        <f t="shared" si="20"/>
        <v>0</v>
      </c>
      <c r="K37" s="12">
        <f t="shared" si="20"/>
        <v>0</v>
      </c>
      <c r="L37" s="13"/>
      <c r="M37" s="13"/>
      <c r="N37" s="13"/>
      <c r="O37" s="13"/>
    </row>
    <row r="38" spans="1:15" s="3" customFormat="1" ht="19.5" customHeight="1" thickBot="1" x14ac:dyDescent="0.3">
      <c r="A38" s="61"/>
      <c r="B38" s="62"/>
      <c r="C38" s="22"/>
      <c r="D38" s="15" t="s">
        <v>18</v>
      </c>
      <c r="E38" s="7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/>
      <c r="M38" s="24"/>
      <c r="N38" s="24"/>
      <c r="O38" s="24"/>
    </row>
    <row r="39" spans="1:15" s="3" customFormat="1" ht="19.5" thickBot="1" x14ac:dyDescent="0.3">
      <c r="A39" s="61"/>
      <c r="B39" s="62"/>
      <c r="C39" s="25"/>
      <c r="D39" s="15" t="s">
        <v>19</v>
      </c>
      <c r="E39" s="7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/>
      <c r="M39" s="24"/>
      <c r="N39" s="24"/>
      <c r="O39" s="24"/>
    </row>
    <row r="40" spans="1:15" s="3" customFormat="1" ht="32.25" thickBot="1" x14ac:dyDescent="0.3">
      <c r="A40" s="61"/>
      <c r="B40" s="62"/>
      <c r="C40" s="25"/>
      <c r="D40" s="15" t="s">
        <v>20</v>
      </c>
      <c r="E40" s="7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/>
      <c r="M40" s="24"/>
      <c r="N40" s="24"/>
      <c r="O40" s="24"/>
    </row>
    <row r="41" spans="1:15" s="3" customFormat="1" ht="32.25" thickBot="1" x14ac:dyDescent="0.3">
      <c r="A41" s="61"/>
      <c r="B41" s="62"/>
      <c r="C41" s="25"/>
      <c r="D41" s="15" t="s">
        <v>21</v>
      </c>
      <c r="E41" s="7"/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/>
      <c r="M41" s="24"/>
      <c r="N41" s="24"/>
      <c r="O41" s="24"/>
    </row>
    <row r="42" spans="1:15" s="3" customFormat="1" ht="32.25" thickBot="1" x14ac:dyDescent="0.3">
      <c r="A42" s="61"/>
      <c r="B42" s="62"/>
      <c r="C42" s="25"/>
      <c r="D42" s="15" t="s">
        <v>22</v>
      </c>
      <c r="E42" s="7"/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/>
      <c r="M42" s="24"/>
      <c r="N42" s="24"/>
      <c r="O42" s="24"/>
    </row>
    <row r="43" spans="1:15" s="3" customFormat="1" ht="19.5" thickBot="1" x14ac:dyDescent="0.3">
      <c r="A43" s="61"/>
      <c r="B43" s="62"/>
      <c r="C43" s="25"/>
      <c r="D43" s="15" t="s">
        <v>23</v>
      </c>
      <c r="E43" s="7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4"/>
      <c r="M43" s="24"/>
      <c r="N43" s="24"/>
      <c r="O43" s="24"/>
    </row>
    <row r="44" spans="1:15" s="3" customFormat="1" ht="20.25" customHeight="1" thickTop="1" thickBot="1" x14ac:dyDescent="0.3">
      <c r="A44" s="61" t="s">
        <v>4</v>
      </c>
      <c r="B44" s="63" t="s">
        <v>28</v>
      </c>
      <c r="C44" s="60" t="s">
        <v>2</v>
      </c>
      <c r="D44" s="60"/>
      <c r="E44" s="11"/>
      <c r="F44" s="12">
        <f t="shared" ref="F44:K44" si="21">F45+F46+F47+F48+F49+F50</f>
        <v>302</v>
      </c>
      <c r="G44" s="12">
        <f t="shared" si="21"/>
        <v>0</v>
      </c>
      <c r="H44" s="12">
        <f t="shared" si="21"/>
        <v>0</v>
      </c>
      <c r="I44" s="12">
        <f t="shared" si="21"/>
        <v>0</v>
      </c>
      <c r="J44" s="12">
        <f t="shared" si="21"/>
        <v>0</v>
      </c>
      <c r="K44" s="12">
        <f t="shared" si="21"/>
        <v>0</v>
      </c>
      <c r="L44" s="13"/>
      <c r="M44" s="13"/>
      <c r="N44" s="13"/>
      <c r="O44" s="13"/>
    </row>
    <row r="45" spans="1:15" s="3" customFormat="1" ht="19.5" thickBot="1" x14ac:dyDescent="0.3">
      <c r="A45" s="61"/>
      <c r="B45" s="63"/>
      <c r="C45" s="14"/>
      <c r="D45" s="15" t="s">
        <v>18</v>
      </c>
      <c r="E45" s="11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/>
      <c r="M45" s="17"/>
      <c r="N45" s="17"/>
      <c r="O45" s="17"/>
    </row>
    <row r="46" spans="1:15" s="3" customFormat="1" ht="19.5" thickBot="1" x14ac:dyDescent="0.3">
      <c r="A46" s="61"/>
      <c r="B46" s="63"/>
      <c r="C46" s="14"/>
      <c r="D46" s="15" t="s">
        <v>19</v>
      </c>
      <c r="E46" s="11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/>
      <c r="M46" s="17"/>
      <c r="N46" s="17"/>
      <c r="O46" s="17"/>
    </row>
    <row r="47" spans="1:15" s="3" customFormat="1" ht="32.25" customHeight="1" thickBot="1" x14ac:dyDescent="0.3">
      <c r="A47" s="61"/>
      <c r="B47" s="63"/>
      <c r="C47" s="22"/>
      <c r="D47" s="15" t="s">
        <v>20</v>
      </c>
      <c r="E47" s="7"/>
      <c r="F47" s="23">
        <v>302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/>
      <c r="M47" s="24"/>
      <c r="N47" s="24"/>
      <c r="O47" s="24"/>
    </row>
    <row r="48" spans="1:15" s="3" customFormat="1" ht="31.5" customHeight="1" thickBot="1" x14ac:dyDescent="0.3">
      <c r="A48" s="61"/>
      <c r="B48" s="63"/>
      <c r="C48" s="22"/>
      <c r="D48" s="15" t="s">
        <v>21</v>
      </c>
      <c r="E48" s="7"/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/>
      <c r="M48" s="24"/>
      <c r="N48" s="24"/>
      <c r="O48" s="24"/>
    </row>
    <row r="49" spans="1:15" s="3" customFormat="1" ht="31.5" customHeight="1" thickBot="1" x14ac:dyDescent="0.3">
      <c r="A49" s="61"/>
      <c r="B49" s="63"/>
      <c r="C49" s="22"/>
      <c r="D49" s="15" t="s">
        <v>22</v>
      </c>
      <c r="E49" s="7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/>
      <c r="M49" s="24"/>
      <c r="N49" s="24"/>
      <c r="O49" s="24"/>
    </row>
    <row r="50" spans="1:15" s="3" customFormat="1" ht="29.25" customHeight="1" thickBot="1" x14ac:dyDescent="0.3">
      <c r="A50" s="61"/>
      <c r="B50" s="63"/>
      <c r="C50" s="22"/>
      <c r="D50" s="15" t="s">
        <v>23</v>
      </c>
      <c r="E50" s="7"/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/>
      <c r="M50" s="24"/>
      <c r="N50" s="24"/>
      <c r="O50" s="24"/>
    </row>
    <row r="51" spans="1:15" s="3" customFormat="1" ht="21.75" customHeight="1" thickTop="1" thickBot="1" x14ac:dyDescent="0.3">
      <c r="A51" s="61" t="s">
        <v>5</v>
      </c>
      <c r="B51" s="62" t="s">
        <v>67</v>
      </c>
      <c r="C51" s="60" t="s">
        <v>2</v>
      </c>
      <c r="D51" s="60"/>
      <c r="E51" s="7"/>
      <c r="F51" s="12">
        <f t="shared" ref="F51:K51" si="22">F52+F53+F54+F55+F56+F57</f>
        <v>0</v>
      </c>
      <c r="G51" s="12">
        <f t="shared" si="22"/>
        <v>0</v>
      </c>
      <c r="H51" s="12">
        <f t="shared" si="22"/>
        <v>0</v>
      </c>
      <c r="I51" s="12">
        <f t="shared" si="22"/>
        <v>0</v>
      </c>
      <c r="J51" s="12">
        <f t="shared" si="22"/>
        <v>0</v>
      </c>
      <c r="K51" s="12">
        <f t="shared" si="22"/>
        <v>0</v>
      </c>
      <c r="L51" s="13"/>
      <c r="M51" s="13"/>
      <c r="N51" s="13"/>
      <c r="O51" s="13"/>
    </row>
    <row r="52" spans="1:15" s="3" customFormat="1" ht="21.75" customHeight="1" thickBot="1" x14ac:dyDescent="0.3">
      <c r="A52" s="61"/>
      <c r="B52" s="62"/>
      <c r="C52" s="14"/>
      <c r="D52" s="15" t="s">
        <v>18</v>
      </c>
      <c r="E52" s="7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/>
      <c r="M52" s="24"/>
      <c r="N52" s="24"/>
      <c r="O52" s="24"/>
    </row>
    <row r="53" spans="1:15" s="3" customFormat="1" ht="21.75" customHeight="1" thickBot="1" x14ac:dyDescent="0.3">
      <c r="A53" s="61"/>
      <c r="B53" s="62"/>
      <c r="C53" s="25"/>
      <c r="D53" s="15" t="s">
        <v>19</v>
      </c>
      <c r="E53" s="7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/>
      <c r="M53" s="24"/>
      <c r="N53" s="24"/>
      <c r="O53" s="24"/>
    </row>
    <row r="54" spans="1:15" s="3" customFormat="1" ht="38.25" customHeight="1" thickBot="1" x14ac:dyDescent="0.3">
      <c r="A54" s="61"/>
      <c r="B54" s="62"/>
      <c r="C54" s="25"/>
      <c r="D54" s="15" t="s">
        <v>20</v>
      </c>
      <c r="E54" s="7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/>
      <c r="M54" s="24"/>
      <c r="N54" s="24"/>
      <c r="O54" s="24"/>
    </row>
    <row r="55" spans="1:15" s="3" customFormat="1" ht="36.75" customHeight="1" thickBot="1" x14ac:dyDescent="0.3">
      <c r="A55" s="61"/>
      <c r="B55" s="62"/>
      <c r="C55" s="25"/>
      <c r="D55" s="15" t="s">
        <v>21</v>
      </c>
      <c r="E55" s="7"/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/>
      <c r="M55" s="24"/>
      <c r="N55" s="24"/>
      <c r="O55" s="24"/>
    </row>
    <row r="56" spans="1:15" s="3" customFormat="1" ht="32.25" customHeight="1" thickBot="1" x14ac:dyDescent="0.3">
      <c r="A56" s="61"/>
      <c r="B56" s="62"/>
      <c r="C56" s="25"/>
      <c r="D56" s="15" t="s">
        <v>22</v>
      </c>
      <c r="E56" s="7"/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/>
      <c r="M56" s="17"/>
      <c r="N56" s="17"/>
      <c r="O56" s="17"/>
    </row>
    <row r="57" spans="1:15" s="3" customFormat="1" ht="21.75" customHeight="1" thickBot="1" x14ac:dyDescent="0.3">
      <c r="A57" s="61"/>
      <c r="B57" s="62"/>
      <c r="C57" s="25"/>
      <c r="D57" s="15" t="s">
        <v>23</v>
      </c>
      <c r="E57" s="7"/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/>
      <c r="M57" s="17"/>
      <c r="N57" s="17"/>
      <c r="O57" s="17"/>
    </row>
    <row r="58" spans="1:15" s="3" customFormat="1" ht="26.25" customHeight="1" thickBot="1" x14ac:dyDescent="0.3">
      <c r="A58" s="68" t="s">
        <v>29</v>
      </c>
      <c r="B58" s="62" t="s">
        <v>30</v>
      </c>
      <c r="C58" s="26" t="s">
        <v>2</v>
      </c>
      <c r="D58" s="15"/>
      <c r="E58" s="7"/>
      <c r="F58" s="12">
        <f>F59+F60+F61+F62+F63+F64</f>
        <v>50</v>
      </c>
      <c r="G58" s="12">
        <f t="shared" ref="G58:J58" si="23">G59+G60+G61+G62+G63+G64</f>
        <v>50</v>
      </c>
      <c r="H58" s="12">
        <f t="shared" si="23"/>
        <v>50</v>
      </c>
      <c r="I58" s="12">
        <f t="shared" si="23"/>
        <v>0</v>
      </c>
      <c r="J58" s="12">
        <f t="shared" si="23"/>
        <v>0</v>
      </c>
      <c r="K58" s="12">
        <f t="shared" ref="K58" si="24">K59+K60+K61+K62+K63+K64</f>
        <v>0</v>
      </c>
      <c r="L58" s="13"/>
      <c r="M58" s="13"/>
      <c r="N58" s="13"/>
      <c r="O58" s="13"/>
    </row>
    <row r="59" spans="1:15" s="3" customFormat="1" ht="29.25" customHeight="1" thickBot="1" x14ac:dyDescent="0.3">
      <c r="A59" s="68"/>
      <c r="B59" s="69"/>
      <c r="C59" s="26"/>
      <c r="D59" s="15" t="s">
        <v>18</v>
      </c>
      <c r="E59" s="7"/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/>
      <c r="M59" s="17"/>
      <c r="N59" s="17"/>
      <c r="O59" s="17"/>
    </row>
    <row r="60" spans="1:15" s="3" customFormat="1" ht="30.75" customHeight="1" thickBot="1" x14ac:dyDescent="0.3">
      <c r="A60" s="68"/>
      <c r="B60" s="69"/>
      <c r="C60" s="26"/>
      <c r="D60" s="15" t="s">
        <v>19</v>
      </c>
      <c r="E60" s="7"/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/>
      <c r="M60" s="17"/>
      <c r="N60" s="17"/>
      <c r="O60" s="17"/>
    </row>
    <row r="61" spans="1:15" s="3" customFormat="1" ht="33" customHeight="1" thickBot="1" x14ac:dyDescent="0.3">
      <c r="A61" s="68"/>
      <c r="B61" s="69"/>
      <c r="C61" s="26"/>
      <c r="D61" s="15" t="s">
        <v>20</v>
      </c>
      <c r="E61" s="7"/>
      <c r="F61" s="16">
        <v>50</v>
      </c>
      <c r="G61" s="16">
        <v>50</v>
      </c>
      <c r="H61" s="16">
        <v>50</v>
      </c>
      <c r="I61" s="16">
        <v>0</v>
      </c>
      <c r="J61" s="16">
        <v>0</v>
      </c>
      <c r="K61" s="16">
        <v>0</v>
      </c>
      <c r="L61" s="17"/>
      <c r="M61" s="17"/>
      <c r="N61" s="17"/>
      <c r="O61" s="17"/>
    </row>
    <row r="62" spans="1:15" s="3" customFormat="1" ht="38.25" customHeight="1" thickBot="1" x14ac:dyDescent="0.3">
      <c r="A62" s="68"/>
      <c r="B62" s="69"/>
      <c r="C62" s="26"/>
      <c r="D62" s="15" t="s">
        <v>21</v>
      </c>
      <c r="E62" s="7"/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7"/>
      <c r="M62" s="17"/>
      <c r="N62" s="17"/>
      <c r="O62" s="17"/>
    </row>
    <row r="63" spans="1:15" s="3" customFormat="1" ht="38.25" customHeight="1" thickBot="1" x14ac:dyDescent="0.3">
      <c r="A63" s="68"/>
      <c r="B63" s="69"/>
      <c r="C63" s="26"/>
      <c r="D63" s="15" t="s">
        <v>22</v>
      </c>
      <c r="E63" s="7"/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/>
      <c r="M63" s="17"/>
      <c r="N63" s="17"/>
      <c r="O63" s="17"/>
    </row>
    <row r="64" spans="1:15" s="3" customFormat="1" ht="27.75" customHeight="1" thickBot="1" x14ac:dyDescent="0.3">
      <c r="A64" s="68"/>
      <c r="B64" s="70"/>
      <c r="C64" s="26"/>
      <c r="D64" s="15" t="s">
        <v>23</v>
      </c>
      <c r="E64" s="7"/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7"/>
      <c r="M64" s="17"/>
      <c r="N64" s="17"/>
      <c r="O64" s="17"/>
    </row>
    <row r="65" spans="1:15" s="3" customFormat="1" ht="19.5" customHeight="1" thickBot="1" x14ac:dyDescent="0.3">
      <c r="A65" s="71" t="s">
        <v>31</v>
      </c>
      <c r="B65" s="74" t="s">
        <v>6</v>
      </c>
      <c r="C65" s="26" t="s">
        <v>32</v>
      </c>
      <c r="D65" s="15"/>
      <c r="E65" s="7"/>
      <c r="F65" s="16">
        <f t="shared" ref="F65:K65" si="25">F66+F67+F68+F69+F70+F71</f>
        <v>27.4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16">
        <f t="shared" si="25"/>
        <v>0</v>
      </c>
      <c r="L65" s="17"/>
      <c r="M65" s="17"/>
      <c r="N65" s="17"/>
      <c r="O65" s="17"/>
    </row>
    <row r="66" spans="1:15" s="3" customFormat="1" ht="24.75" customHeight="1" thickBot="1" x14ac:dyDescent="0.3">
      <c r="A66" s="72"/>
      <c r="B66" s="75"/>
      <c r="C66" s="26"/>
      <c r="D66" s="15" t="s">
        <v>18</v>
      </c>
      <c r="E66" s="7"/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7"/>
      <c r="M66" s="17"/>
      <c r="N66" s="17"/>
      <c r="O66" s="17"/>
    </row>
    <row r="67" spans="1:15" s="3" customFormat="1" ht="21" customHeight="1" thickBot="1" x14ac:dyDescent="0.3">
      <c r="A67" s="72"/>
      <c r="B67" s="75"/>
      <c r="C67" s="26"/>
      <c r="D67" s="15" t="s">
        <v>19</v>
      </c>
      <c r="E67" s="7"/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/>
      <c r="M67" s="17"/>
      <c r="N67" s="17"/>
      <c r="O67" s="17"/>
    </row>
    <row r="68" spans="1:15" s="3" customFormat="1" ht="30.75" customHeight="1" thickBot="1" x14ac:dyDescent="0.3">
      <c r="A68" s="72"/>
      <c r="B68" s="75"/>
      <c r="C68" s="26"/>
      <c r="D68" s="15" t="s">
        <v>20</v>
      </c>
      <c r="E68" s="7"/>
      <c r="F68" s="16">
        <v>27.4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7"/>
      <c r="M68" s="17"/>
      <c r="N68" s="17"/>
      <c r="O68" s="17"/>
    </row>
    <row r="69" spans="1:15" s="3" customFormat="1" ht="36.75" customHeight="1" thickBot="1" x14ac:dyDescent="0.3">
      <c r="A69" s="72"/>
      <c r="B69" s="75"/>
      <c r="C69" s="26"/>
      <c r="D69" s="15" t="s">
        <v>21</v>
      </c>
      <c r="E69" s="7"/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7"/>
      <c r="M69" s="17"/>
      <c r="N69" s="17"/>
      <c r="O69" s="17"/>
    </row>
    <row r="70" spans="1:15" s="3" customFormat="1" ht="36.75" customHeight="1" thickBot="1" x14ac:dyDescent="0.3">
      <c r="A70" s="72"/>
      <c r="B70" s="75"/>
      <c r="C70" s="26"/>
      <c r="D70" s="15" t="s">
        <v>22</v>
      </c>
      <c r="E70" s="7"/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7"/>
      <c r="M70" s="17"/>
      <c r="N70" s="17"/>
      <c r="O70" s="17"/>
    </row>
    <row r="71" spans="1:15" s="3" customFormat="1" ht="73.5" customHeight="1" thickBot="1" x14ac:dyDescent="0.3">
      <c r="A71" s="73"/>
      <c r="B71" s="76"/>
      <c r="C71" s="26"/>
      <c r="D71" s="15" t="s">
        <v>23</v>
      </c>
      <c r="E71" s="7"/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/>
      <c r="M71" s="17"/>
      <c r="N71" s="17"/>
      <c r="O71" s="17"/>
    </row>
    <row r="72" spans="1:15" s="3" customFormat="1" ht="20.25" customHeight="1" thickTop="1" thickBot="1" x14ac:dyDescent="0.3">
      <c r="A72" s="70" t="s">
        <v>33</v>
      </c>
      <c r="B72" s="97" t="s">
        <v>37</v>
      </c>
      <c r="C72" s="60" t="s">
        <v>2</v>
      </c>
      <c r="D72" s="60"/>
      <c r="E72" s="11" t="e">
        <f>SUM(#REF!,E77:E78)</f>
        <v>#REF!</v>
      </c>
      <c r="F72" s="27">
        <f t="shared" ref="F72:K72" si="26">F73+F74+F75+F76+F77+F78</f>
        <v>0</v>
      </c>
      <c r="G72" s="27">
        <f t="shared" si="26"/>
        <v>0</v>
      </c>
      <c r="H72" s="27">
        <f t="shared" si="26"/>
        <v>0</v>
      </c>
      <c r="I72" s="27">
        <f t="shared" si="26"/>
        <v>0</v>
      </c>
      <c r="J72" s="27">
        <f t="shared" si="26"/>
        <v>0</v>
      </c>
      <c r="K72" s="27">
        <f t="shared" si="26"/>
        <v>0</v>
      </c>
      <c r="L72" s="28"/>
      <c r="M72" s="28"/>
      <c r="N72" s="28"/>
      <c r="O72" s="28"/>
    </row>
    <row r="73" spans="1:15" s="3" customFormat="1" ht="32.25" customHeight="1" thickBot="1" x14ac:dyDescent="0.3">
      <c r="A73" s="70"/>
      <c r="B73" s="98"/>
      <c r="C73" s="14"/>
      <c r="D73" s="15" t="s">
        <v>18</v>
      </c>
      <c r="E73" s="11"/>
      <c r="F73" s="16">
        <f t="shared" ref="F73:K73" si="27">F80+F87</f>
        <v>0</v>
      </c>
      <c r="G73" s="16">
        <f t="shared" si="27"/>
        <v>0</v>
      </c>
      <c r="H73" s="16">
        <f t="shared" si="27"/>
        <v>0</v>
      </c>
      <c r="I73" s="16">
        <f t="shared" si="27"/>
        <v>0</v>
      </c>
      <c r="J73" s="16">
        <f t="shared" si="27"/>
        <v>0</v>
      </c>
      <c r="K73" s="16">
        <f t="shared" si="27"/>
        <v>0</v>
      </c>
      <c r="L73" s="17"/>
      <c r="M73" s="17"/>
      <c r="N73" s="17"/>
      <c r="O73" s="17"/>
    </row>
    <row r="74" spans="1:15" s="3" customFormat="1" ht="19.5" thickBot="1" x14ac:dyDescent="0.3">
      <c r="A74" s="70"/>
      <c r="B74" s="98"/>
      <c r="C74" s="14"/>
      <c r="D74" s="15" t="s">
        <v>19</v>
      </c>
      <c r="E74" s="11"/>
      <c r="F74" s="16">
        <f t="shared" ref="F74:K74" si="28">F81+F88</f>
        <v>0</v>
      </c>
      <c r="G74" s="16">
        <f t="shared" si="28"/>
        <v>0</v>
      </c>
      <c r="H74" s="16">
        <f t="shared" si="28"/>
        <v>0</v>
      </c>
      <c r="I74" s="16">
        <f t="shared" si="28"/>
        <v>0</v>
      </c>
      <c r="J74" s="16">
        <f t="shared" si="28"/>
        <v>0</v>
      </c>
      <c r="K74" s="16">
        <f t="shared" si="28"/>
        <v>0</v>
      </c>
      <c r="L74" s="17"/>
      <c r="M74" s="17"/>
      <c r="N74" s="17"/>
      <c r="O74" s="17"/>
    </row>
    <row r="75" spans="1:15" s="3" customFormat="1" ht="32.25" thickBot="1" x14ac:dyDescent="0.3">
      <c r="A75" s="70"/>
      <c r="B75" s="98"/>
      <c r="C75" s="14"/>
      <c r="D75" s="15" t="s">
        <v>20</v>
      </c>
      <c r="E75" s="11"/>
      <c r="F75" s="16">
        <f t="shared" ref="F75:K75" si="29">F82+F89</f>
        <v>0</v>
      </c>
      <c r="G75" s="16">
        <f t="shared" si="29"/>
        <v>0</v>
      </c>
      <c r="H75" s="16">
        <f t="shared" si="29"/>
        <v>0</v>
      </c>
      <c r="I75" s="16">
        <f t="shared" si="29"/>
        <v>0</v>
      </c>
      <c r="J75" s="16">
        <f t="shared" si="29"/>
        <v>0</v>
      </c>
      <c r="K75" s="16">
        <f t="shared" si="29"/>
        <v>0</v>
      </c>
      <c r="L75" s="17"/>
      <c r="M75" s="17"/>
      <c r="N75" s="17"/>
      <c r="O75" s="17"/>
    </row>
    <row r="76" spans="1:15" s="3" customFormat="1" ht="31.5" customHeight="1" thickBot="1" x14ac:dyDescent="0.3">
      <c r="A76" s="70"/>
      <c r="B76" s="98"/>
      <c r="C76" s="25"/>
      <c r="D76" s="15" t="s">
        <v>21</v>
      </c>
      <c r="E76" s="7" t="e">
        <f>E83+E90+#REF!+#REF!+E114+#REF!+#REF!+#REF!+#REF!</f>
        <v>#REF!</v>
      </c>
      <c r="F76" s="16">
        <f t="shared" ref="F76:K76" si="30">F83+F90+F97+F105+F113+F120</f>
        <v>0</v>
      </c>
      <c r="G76" s="16">
        <f t="shared" si="30"/>
        <v>0</v>
      </c>
      <c r="H76" s="16">
        <f t="shared" si="30"/>
        <v>0</v>
      </c>
      <c r="I76" s="16">
        <f t="shared" si="30"/>
        <v>0</v>
      </c>
      <c r="J76" s="16">
        <f t="shared" si="30"/>
        <v>0</v>
      </c>
      <c r="K76" s="16">
        <f t="shared" si="30"/>
        <v>0</v>
      </c>
      <c r="L76" s="17"/>
      <c r="M76" s="17"/>
      <c r="N76" s="17"/>
      <c r="O76" s="17"/>
    </row>
    <row r="77" spans="1:15" s="3" customFormat="1" ht="32.25" thickBot="1" x14ac:dyDescent="0.3">
      <c r="A77" s="70"/>
      <c r="B77" s="98"/>
      <c r="C77" s="25"/>
      <c r="D77" s="15" t="s">
        <v>22</v>
      </c>
      <c r="E77" s="7" t="e">
        <f>E84+E91+#REF!+#REF!+E115+#REF!+#REF!+#REF!+#REF!</f>
        <v>#REF!</v>
      </c>
      <c r="F77" s="16">
        <f t="shared" ref="F77:K77" si="31">F84+F91</f>
        <v>0</v>
      </c>
      <c r="G77" s="16">
        <f t="shared" si="31"/>
        <v>0</v>
      </c>
      <c r="H77" s="16">
        <f t="shared" si="31"/>
        <v>0</v>
      </c>
      <c r="I77" s="16">
        <f t="shared" si="31"/>
        <v>0</v>
      </c>
      <c r="J77" s="16">
        <f t="shared" si="31"/>
        <v>0</v>
      </c>
      <c r="K77" s="16">
        <f t="shared" si="31"/>
        <v>0</v>
      </c>
      <c r="L77" s="17"/>
      <c r="M77" s="17"/>
      <c r="N77" s="17"/>
      <c r="O77" s="17"/>
    </row>
    <row r="78" spans="1:15" s="3" customFormat="1" ht="35.25" customHeight="1" thickBot="1" x14ac:dyDescent="0.3">
      <c r="A78" s="70"/>
      <c r="B78" s="98"/>
      <c r="C78" s="25"/>
      <c r="D78" s="15" t="s">
        <v>23</v>
      </c>
      <c r="E78" s="7" t="e">
        <f>E85+E92+#REF!+#REF!+#REF!+#REF!+#REF!+#REF!+#REF!</f>
        <v>#REF!</v>
      </c>
      <c r="F78" s="16">
        <f t="shared" ref="F78:K78" si="32">F85+F92</f>
        <v>0</v>
      </c>
      <c r="G78" s="16">
        <f t="shared" si="32"/>
        <v>0</v>
      </c>
      <c r="H78" s="16">
        <f t="shared" si="32"/>
        <v>0</v>
      </c>
      <c r="I78" s="16">
        <f t="shared" si="32"/>
        <v>0</v>
      </c>
      <c r="J78" s="16">
        <f t="shared" si="32"/>
        <v>0</v>
      </c>
      <c r="K78" s="16">
        <f t="shared" si="32"/>
        <v>0</v>
      </c>
      <c r="L78" s="17"/>
      <c r="M78" s="17"/>
      <c r="N78" s="17"/>
      <c r="O78" s="17"/>
    </row>
    <row r="79" spans="1:15" s="3" customFormat="1" ht="20.25" customHeight="1" thickTop="1" thickBot="1" x14ac:dyDescent="0.3">
      <c r="A79" s="100" t="s">
        <v>7</v>
      </c>
      <c r="B79" s="101" t="s">
        <v>71</v>
      </c>
      <c r="C79" s="60" t="s">
        <v>2</v>
      </c>
      <c r="D79" s="60"/>
      <c r="E79" s="11" t="e">
        <f>SUM(#REF!,E84:E85)</f>
        <v>#REF!</v>
      </c>
      <c r="F79" s="12">
        <f t="shared" ref="F79:K79" si="33">F80+F81+F82+F83+F84+F85</f>
        <v>0</v>
      </c>
      <c r="G79" s="12">
        <f t="shared" si="33"/>
        <v>0</v>
      </c>
      <c r="H79" s="12">
        <f t="shared" si="33"/>
        <v>0</v>
      </c>
      <c r="I79" s="12">
        <f t="shared" si="33"/>
        <v>0</v>
      </c>
      <c r="J79" s="12">
        <v>0</v>
      </c>
      <c r="K79" s="12">
        <f t="shared" si="33"/>
        <v>0</v>
      </c>
      <c r="L79" s="13"/>
      <c r="M79" s="13"/>
      <c r="N79" s="13"/>
      <c r="O79" s="13"/>
    </row>
    <row r="80" spans="1:15" s="3" customFormat="1" ht="20.25" customHeight="1" thickBot="1" x14ac:dyDescent="0.3">
      <c r="A80" s="100"/>
      <c r="B80" s="102"/>
      <c r="C80" s="14"/>
      <c r="D80" s="15" t="s">
        <v>18</v>
      </c>
      <c r="E80" s="11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/>
      <c r="M80" s="24"/>
      <c r="N80" s="24"/>
      <c r="O80" s="24"/>
    </row>
    <row r="81" spans="1:15" s="3" customFormat="1" ht="20.25" customHeight="1" thickBot="1" x14ac:dyDescent="0.3">
      <c r="A81" s="100"/>
      <c r="B81" s="102"/>
      <c r="C81" s="14"/>
      <c r="D81" s="15" t="s">
        <v>19</v>
      </c>
      <c r="E81" s="11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/>
      <c r="M81" s="24"/>
      <c r="N81" s="24"/>
      <c r="O81" s="24"/>
    </row>
    <row r="82" spans="1:15" s="3" customFormat="1" ht="38.25" customHeight="1" thickBot="1" x14ac:dyDescent="0.3">
      <c r="A82" s="100"/>
      <c r="B82" s="102"/>
      <c r="C82" s="14"/>
      <c r="D82" s="15" t="s">
        <v>20</v>
      </c>
      <c r="E82" s="11"/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/>
      <c r="M82" s="24"/>
      <c r="N82" s="24"/>
      <c r="O82" s="24"/>
    </row>
    <row r="83" spans="1:15" s="3" customFormat="1" ht="46.5" customHeight="1" thickBot="1" x14ac:dyDescent="0.3">
      <c r="A83" s="100"/>
      <c r="B83" s="102"/>
      <c r="C83" s="25"/>
      <c r="D83" s="15" t="s">
        <v>21</v>
      </c>
      <c r="E83" s="7"/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/>
      <c r="M83" s="24"/>
      <c r="N83" s="24"/>
      <c r="O83" s="24"/>
    </row>
    <row r="84" spans="1:15" s="3" customFormat="1" ht="38.25" customHeight="1" thickBot="1" x14ac:dyDescent="0.3">
      <c r="A84" s="100"/>
      <c r="B84" s="102"/>
      <c r="C84" s="25"/>
      <c r="D84" s="15" t="s">
        <v>22</v>
      </c>
      <c r="E84" s="7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/>
      <c r="M84" s="24"/>
      <c r="N84" s="24"/>
      <c r="O84" s="24"/>
    </row>
    <row r="85" spans="1:15" s="3" customFormat="1" ht="81.75" customHeight="1" thickBot="1" x14ac:dyDescent="0.3">
      <c r="A85" s="100"/>
      <c r="B85" s="102"/>
      <c r="C85" s="25"/>
      <c r="D85" s="15" t="s">
        <v>23</v>
      </c>
      <c r="E85" s="7"/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/>
      <c r="M85" s="24"/>
      <c r="N85" s="24"/>
      <c r="O85" s="24"/>
    </row>
    <row r="86" spans="1:15" s="3" customFormat="1" ht="20.25" customHeight="1" thickTop="1" thickBot="1" x14ac:dyDescent="0.3">
      <c r="A86" s="61" t="s">
        <v>8</v>
      </c>
      <c r="B86" s="101" t="s">
        <v>70</v>
      </c>
      <c r="C86" s="60" t="s">
        <v>2</v>
      </c>
      <c r="D86" s="60"/>
      <c r="E86" s="11" t="e">
        <f>SUM(#REF!,E91:E92)</f>
        <v>#REF!</v>
      </c>
      <c r="F86" s="12">
        <f t="shared" ref="F86:K86" si="34">F87+F88+F89+F90+F91+F92</f>
        <v>0</v>
      </c>
      <c r="G86" s="12">
        <f t="shared" si="34"/>
        <v>0</v>
      </c>
      <c r="H86" s="12">
        <f t="shared" si="34"/>
        <v>0</v>
      </c>
      <c r="I86" s="12">
        <f t="shared" si="34"/>
        <v>0</v>
      </c>
      <c r="J86" s="12">
        <f t="shared" si="34"/>
        <v>0</v>
      </c>
      <c r="K86" s="12">
        <f t="shared" si="34"/>
        <v>0</v>
      </c>
      <c r="L86" s="13"/>
      <c r="M86" s="13"/>
      <c r="N86" s="13"/>
      <c r="O86" s="13"/>
    </row>
    <row r="87" spans="1:15" s="3" customFormat="1" ht="19.5" thickBot="1" x14ac:dyDescent="0.3">
      <c r="A87" s="61"/>
      <c r="B87" s="102"/>
      <c r="C87" s="14"/>
      <c r="D87" s="15" t="s">
        <v>18</v>
      </c>
      <c r="E87" s="11"/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/>
      <c r="M87" s="24"/>
      <c r="N87" s="24"/>
      <c r="O87" s="24"/>
    </row>
    <row r="88" spans="1:15" s="3" customFormat="1" ht="19.5" thickBot="1" x14ac:dyDescent="0.3">
      <c r="A88" s="61"/>
      <c r="B88" s="102"/>
      <c r="C88" s="14"/>
      <c r="D88" s="15" t="s">
        <v>19</v>
      </c>
      <c r="E88" s="11"/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/>
      <c r="M88" s="24"/>
      <c r="N88" s="24"/>
      <c r="O88" s="24"/>
    </row>
    <row r="89" spans="1:15" s="3" customFormat="1" ht="32.25" thickBot="1" x14ac:dyDescent="0.3">
      <c r="A89" s="61"/>
      <c r="B89" s="102"/>
      <c r="C89" s="14"/>
      <c r="D89" s="15" t="s">
        <v>20</v>
      </c>
      <c r="E89" s="11"/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/>
      <c r="M89" s="24"/>
      <c r="N89" s="24"/>
      <c r="O89" s="24"/>
    </row>
    <row r="90" spans="1:15" s="3" customFormat="1" ht="32.25" thickBot="1" x14ac:dyDescent="0.3">
      <c r="A90" s="61"/>
      <c r="B90" s="102"/>
      <c r="C90" s="25"/>
      <c r="D90" s="15" t="s">
        <v>21</v>
      </c>
      <c r="E90" s="7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/>
      <c r="M90" s="24"/>
      <c r="N90" s="24"/>
      <c r="O90" s="24"/>
    </row>
    <row r="91" spans="1:15" s="3" customFormat="1" ht="32.25" thickBot="1" x14ac:dyDescent="0.3">
      <c r="A91" s="61"/>
      <c r="B91" s="102"/>
      <c r="C91" s="25"/>
      <c r="D91" s="15" t="s">
        <v>22</v>
      </c>
      <c r="E91" s="7"/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/>
      <c r="M91" s="24"/>
      <c r="N91" s="24"/>
      <c r="O91" s="24"/>
    </row>
    <row r="92" spans="1:15" s="3" customFormat="1" ht="32.25" customHeight="1" thickBot="1" x14ac:dyDescent="0.3">
      <c r="A92" s="61"/>
      <c r="B92" s="102"/>
      <c r="C92" s="25"/>
      <c r="D92" s="15" t="s">
        <v>23</v>
      </c>
      <c r="E92" s="7"/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4"/>
      <c r="M92" s="24"/>
      <c r="N92" s="24"/>
      <c r="O92" s="24"/>
    </row>
    <row r="93" spans="1:15" s="3" customFormat="1" ht="19.5" customHeight="1" thickBot="1" x14ac:dyDescent="0.3">
      <c r="A93" s="92" t="s">
        <v>36</v>
      </c>
      <c r="B93" s="90" t="s">
        <v>13</v>
      </c>
      <c r="C93" s="91" t="s">
        <v>2</v>
      </c>
      <c r="D93" s="91"/>
      <c r="E93" s="7"/>
      <c r="F93" s="12">
        <f t="shared" ref="F93:K93" si="35">F94+F95+F96+F97+F98+F99</f>
        <v>79</v>
      </c>
      <c r="G93" s="12">
        <f t="shared" si="35"/>
        <v>149</v>
      </c>
      <c r="H93" s="12">
        <f t="shared" si="35"/>
        <v>149</v>
      </c>
      <c r="I93" s="12">
        <f t="shared" si="35"/>
        <v>0</v>
      </c>
      <c r="J93" s="12">
        <f t="shared" si="35"/>
        <v>0</v>
      </c>
      <c r="K93" s="12">
        <f t="shared" si="35"/>
        <v>0</v>
      </c>
      <c r="L93" s="13"/>
      <c r="M93" s="13"/>
      <c r="N93" s="13"/>
      <c r="O93" s="13"/>
    </row>
    <row r="94" spans="1:15" s="3" customFormat="1" ht="19.5" thickBot="1" x14ac:dyDescent="0.3">
      <c r="A94" s="61"/>
      <c r="B94" s="63"/>
      <c r="C94" s="25"/>
      <c r="D94" s="15" t="s">
        <v>18</v>
      </c>
      <c r="E94" s="7"/>
      <c r="F94" s="23">
        <f t="shared" ref="F94:K94" si="36">F102+F110+F117+F124+F132</f>
        <v>0</v>
      </c>
      <c r="G94" s="23">
        <f t="shared" si="36"/>
        <v>0</v>
      </c>
      <c r="H94" s="23">
        <f t="shared" si="36"/>
        <v>0</v>
      </c>
      <c r="I94" s="23">
        <f t="shared" si="36"/>
        <v>0</v>
      </c>
      <c r="J94" s="23">
        <f t="shared" si="36"/>
        <v>0</v>
      </c>
      <c r="K94" s="23">
        <f t="shared" si="36"/>
        <v>0</v>
      </c>
      <c r="L94" s="24"/>
      <c r="M94" s="24"/>
      <c r="N94" s="24"/>
      <c r="O94" s="24"/>
    </row>
    <row r="95" spans="1:15" s="3" customFormat="1" ht="19.5" thickBot="1" x14ac:dyDescent="0.3">
      <c r="A95" s="61"/>
      <c r="B95" s="63"/>
      <c r="C95" s="25"/>
      <c r="D95" s="15" t="s">
        <v>19</v>
      </c>
      <c r="E95" s="7"/>
      <c r="F95" s="23">
        <f t="shared" ref="F95:K95" si="37">F103+F111+F118+F125+F133</f>
        <v>0</v>
      </c>
      <c r="G95" s="23">
        <f t="shared" si="37"/>
        <v>0</v>
      </c>
      <c r="H95" s="23">
        <f t="shared" si="37"/>
        <v>0</v>
      </c>
      <c r="I95" s="23">
        <f t="shared" si="37"/>
        <v>0</v>
      </c>
      <c r="J95" s="23">
        <f t="shared" si="37"/>
        <v>0</v>
      </c>
      <c r="K95" s="23">
        <f t="shared" si="37"/>
        <v>0</v>
      </c>
      <c r="L95" s="24"/>
      <c r="M95" s="24"/>
      <c r="N95" s="24"/>
      <c r="O95" s="24"/>
    </row>
    <row r="96" spans="1:15" s="3" customFormat="1" ht="32.25" thickBot="1" x14ac:dyDescent="0.3">
      <c r="A96" s="61"/>
      <c r="B96" s="63"/>
      <c r="C96" s="25"/>
      <c r="D96" s="15" t="s">
        <v>20</v>
      </c>
      <c r="E96" s="7"/>
      <c r="F96" s="23">
        <f t="shared" ref="F96:K96" si="38">F104+F112+F119+F126+F134</f>
        <v>79</v>
      </c>
      <c r="G96" s="23">
        <f t="shared" si="38"/>
        <v>149</v>
      </c>
      <c r="H96" s="23">
        <f t="shared" si="38"/>
        <v>149</v>
      </c>
      <c r="I96" s="23">
        <f t="shared" si="38"/>
        <v>0</v>
      </c>
      <c r="J96" s="23">
        <f t="shared" si="38"/>
        <v>0</v>
      </c>
      <c r="K96" s="23">
        <f t="shared" si="38"/>
        <v>0</v>
      </c>
      <c r="L96" s="24"/>
      <c r="M96" s="24"/>
      <c r="N96" s="24"/>
      <c r="O96" s="24"/>
    </row>
    <row r="97" spans="1:15" s="3" customFormat="1" ht="32.25" thickBot="1" x14ac:dyDescent="0.3">
      <c r="A97" s="61"/>
      <c r="B97" s="63"/>
      <c r="C97" s="25"/>
      <c r="D97" s="15" t="s">
        <v>21</v>
      </c>
      <c r="E97" s="7"/>
      <c r="F97" s="23">
        <f t="shared" ref="F97:K97" si="39">F105+F113+F120+F127+F135</f>
        <v>0</v>
      </c>
      <c r="G97" s="23">
        <f t="shared" si="39"/>
        <v>0</v>
      </c>
      <c r="H97" s="23">
        <f t="shared" si="39"/>
        <v>0</v>
      </c>
      <c r="I97" s="23">
        <f t="shared" si="39"/>
        <v>0</v>
      </c>
      <c r="J97" s="23">
        <f t="shared" si="39"/>
        <v>0</v>
      </c>
      <c r="K97" s="23">
        <f t="shared" si="39"/>
        <v>0</v>
      </c>
      <c r="L97" s="24"/>
      <c r="M97" s="24"/>
      <c r="N97" s="24"/>
      <c r="O97" s="24"/>
    </row>
    <row r="98" spans="1:15" s="3" customFormat="1" ht="32.25" thickBot="1" x14ac:dyDescent="0.3">
      <c r="A98" s="61"/>
      <c r="B98" s="63"/>
      <c r="C98" s="25"/>
      <c r="D98" s="15" t="s">
        <v>22</v>
      </c>
      <c r="E98" s="7"/>
      <c r="F98" s="23">
        <f t="shared" ref="F98:K98" si="40">F106+F114+F121+F128+F136</f>
        <v>0</v>
      </c>
      <c r="G98" s="23">
        <f t="shared" si="40"/>
        <v>0</v>
      </c>
      <c r="H98" s="23">
        <f t="shared" si="40"/>
        <v>0</v>
      </c>
      <c r="I98" s="23">
        <f t="shared" si="40"/>
        <v>0</v>
      </c>
      <c r="J98" s="23">
        <f t="shared" si="40"/>
        <v>0</v>
      </c>
      <c r="K98" s="23">
        <f t="shared" si="40"/>
        <v>0</v>
      </c>
      <c r="L98" s="24"/>
      <c r="M98" s="24"/>
      <c r="N98" s="24"/>
      <c r="O98" s="24"/>
    </row>
    <row r="99" spans="1:15" s="3" customFormat="1" ht="43.5" customHeight="1" thickBot="1" x14ac:dyDescent="0.3">
      <c r="A99" s="61"/>
      <c r="B99" s="63"/>
      <c r="C99" s="25"/>
      <c r="D99" s="15" t="s">
        <v>23</v>
      </c>
      <c r="E99" s="7"/>
      <c r="F99" s="23">
        <f t="shared" ref="F99:K99" si="41">F107+F115+F122+F129+F137</f>
        <v>0</v>
      </c>
      <c r="G99" s="23">
        <f t="shared" si="41"/>
        <v>0</v>
      </c>
      <c r="H99" s="23">
        <f t="shared" si="41"/>
        <v>0</v>
      </c>
      <c r="I99" s="23">
        <f t="shared" si="41"/>
        <v>0</v>
      </c>
      <c r="J99" s="23">
        <f t="shared" si="41"/>
        <v>0</v>
      </c>
      <c r="K99" s="23">
        <f t="shared" si="41"/>
        <v>0</v>
      </c>
      <c r="L99" s="24"/>
      <c r="M99" s="24"/>
      <c r="N99" s="24"/>
      <c r="O99" s="24"/>
    </row>
    <row r="100" spans="1:15" s="3" customFormat="1" ht="19.5" hidden="1" thickBot="1" x14ac:dyDescent="0.3">
      <c r="A100" s="61"/>
      <c r="B100" s="63"/>
      <c r="C100" s="25"/>
      <c r="D100" s="15" t="s">
        <v>23</v>
      </c>
      <c r="E100" s="7"/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4"/>
      <c r="M100" s="24"/>
      <c r="N100" s="24"/>
      <c r="O100" s="24"/>
    </row>
    <row r="101" spans="1:15" s="3" customFormat="1" ht="19.5" customHeight="1" thickBot="1" x14ac:dyDescent="0.3">
      <c r="A101" s="92" t="s">
        <v>40</v>
      </c>
      <c r="B101" s="90" t="s">
        <v>11</v>
      </c>
      <c r="C101" s="91" t="s">
        <v>2</v>
      </c>
      <c r="D101" s="91"/>
      <c r="E101" s="7"/>
      <c r="F101" s="12">
        <f t="shared" ref="F101:K101" si="42">F102+F103+F104+F105+F107+F108</f>
        <v>0</v>
      </c>
      <c r="G101" s="12">
        <f t="shared" si="42"/>
        <v>0</v>
      </c>
      <c r="H101" s="12">
        <f t="shared" si="42"/>
        <v>0</v>
      </c>
      <c r="I101" s="12">
        <f t="shared" si="42"/>
        <v>0</v>
      </c>
      <c r="J101" s="12">
        <f t="shared" si="42"/>
        <v>0</v>
      </c>
      <c r="K101" s="12">
        <f t="shared" si="42"/>
        <v>0</v>
      </c>
      <c r="L101" s="13"/>
      <c r="M101" s="13"/>
      <c r="N101" s="13"/>
      <c r="O101" s="13"/>
    </row>
    <row r="102" spans="1:15" s="3" customFormat="1" ht="19.5" thickBot="1" x14ac:dyDescent="0.3">
      <c r="A102" s="61"/>
      <c r="B102" s="63"/>
      <c r="C102" s="22"/>
      <c r="D102" s="15" t="s">
        <v>18</v>
      </c>
      <c r="E102" s="7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4"/>
      <c r="M102" s="24"/>
      <c r="N102" s="24"/>
      <c r="O102" s="24"/>
    </row>
    <row r="103" spans="1:15" s="3" customFormat="1" ht="19.5" thickBot="1" x14ac:dyDescent="0.3">
      <c r="A103" s="61"/>
      <c r="B103" s="63"/>
      <c r="C103" s="22"/>
      <c r="D103" s="15" t="s">
        <v>19</v>
      </c>
      <c r="E103" s="7"/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/>
      <c r="M103" s="24"/>
      <c r="N103" s="24"/>
      <c r="O103" s="24"/>
    </row>
    <row r="104" spans="1:15" s="3" customFormat="1" ht="32.25" thickBot="1" x14ac:dyDescent="0.3">
      <c r="A104" s="61"/>
      <c r="B104" s="63"/>
      <c r="C104" s="22"/>
      <c r="D104" s="15" t="s">
        <v>20</v>
      </c>
      <c r="E104" s="7"/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4"/>
      <c r="M104" s="24"/>
      <c r="N104" s="24"/>
      <c r="O104" s="24"/>
    </row>
    <row r="105" spans="1:15" s="3" customFormat="1" ht="32.25" thickBot="1" x14ac:dyDescent="0.3">
      <c r="A105" s="61"/>
      <c r="B105" s="63"/>
      <c r="C105" s="25"/>
      <c r="D105" s="15" t="s">
        <v>21</v>
      </c>
      <c r="E105" s="7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/>
      <c r="M105" s="24"/>
      <c r="N105" s="24"/>
      <c r="O105" s="24"/>
    </row>
    <row r="106" spans="1:15" s="3" customFormat="1" ht="32.25" thickBot="1" x14ac:dyDescent="0.3">
      <c r="A106" s="61"/>
      <c r="B106" s="63"/>
      <c r="C106" s="25"/>
      <c r="D106" s="15" t="s">
        <v>62</v>
      </c>
      <c r="E106" s="7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/>
      <c r="M106" s="24"/>
      <c r="N106" s="24"/>
      <c r="O106" s="24"/>
    </row>
    <row r="107" spans="1:15" s="3" customFormat="1" ht="63" customHeight="1" thickBot="1" x14ac:dyDescent="0.3">
      <c r="A107" s="61"/>
      <c r="B107" s="63"/>
      <c r="C107" s="25"/>
      <c r="D107" s="15" t="s">
        <v>23</v>
      </c>
      <c r="E107" s="7"/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4"/>
      <c r="M107" s="24"/>
      <c r="N107" s="24"/>
      <c r="O107" s="24"/>
    </row>
    <row r="108" spans="1:15" s="3" customFormat="1" ht="19.5" hidden="1" thickBot="1" x14ac:dyDescent="0.3">
      <c r="A108" s="61"/>
      <c r="B108" s="63"/>
      <c r="C108" s="25"/>
      <c r="D108" s="15" t="s">
        <v>23</v>
      </c>
      <c r="E108" s="7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/>
      <c r="M108" s="24"/>
      <c r="N108" s="24"/>
      <c r="O108" s="24"/>
    </row>
    <row r="109" spans="1:15" s="3" customFormat="1" ht="19.5" customHeight="1" thickBot="1" x14ac:dyDescent="0.3">
      <c r="A109" s="92" t="s">
        <v>41</v>
      </c>
      <c r="B109" s="90" t="s">
        <v>42</v>
      </c>
      <c r="C109" s="91" t="s">
        <v>2</v>
      </c>
      <c r="D109" s="91"/>
      <c r="E109" s="11">
        <f>SUM(E113,E115:E115)</f>
        <v>0</v>
      </c>
      <c r="F109" s="12">
        <f t="shared" ref="F109:K109" si="43">F110+F111+F112+F113+F114+F115</f>
        <v>0</v>
      </c>
      <c r="G109" s="12">
        <f t="shared" si="43"/>
        <v>0</v>
      </c>
      <c r="H109" s="12">
        <f t="shared" si="43"/>
        <v>0</v>
      </c>
      <c r="I109" s="12">
        <f t="shared" si="43"/>
        <v>0</v>
      </c>
      <c r="J109" s="12">
        <f t="shared" si="43"/>
        <v>0</v>
      </c>
      <c r="K109" s="12">
        <f t="shared" si="43"/>
        <v>0</v>
      </c>
      <c r="L109" s="13"/>
      <c r="M109" s="13"/>
      <c r="N109" s="13"/>
      <c r="O109" s="13"/>
    </row>
    <row r="110" spans="1:15" s="3" customFormat="1" ht="19.5" customHeight="1" thickBot="1" x14ac:dyDescent="0.3">
      <c r="A110" s="61"/>
      <c r="B110" s="63"/>
      <c r="C110" s="22"/>
      <c r="D110" s="15" t="s">
        <v>18</v>
      </c>
      <c r="E110" s="11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4"/>
      <c r="M110" s="24"/>
      <c r="N110" s="24"/>
      <c r="O110" s="24"/>
    </row>
    <row r="111" spans="1:15" s="3" customFormat="1" ht="19.5" customHeight="1" thickBot="1" x14ac:dyDescent="0.3">
      <c r="A111" s="61"/>
      <c r="B111" s="63"/>
      <c r="C111" s="22"/>
      <c r="D111" s="15" t="s">
        <v>19</v>
      </c>
      <c r="E111" s="11"/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4"/>
      <c r="M111" s="24"/>
      <c r="N111" s="24"/>
      <c r="O111" s="24"/>
    </row>
    <row r="112" spans="1:15" s="3" customFormat="1" ht="35.25" customHeight="1" thickBot="1" x14ac:dyDescent="0.3">
      <c r="A112" s="61"/>
      <c r="B112" s="63"/>
      <c r="C112" s="22"/>
      <c r="D112" s="15" t="s">
        <v>20</v>
      </c>
      <c r="E112" s="11"/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4"/>
      <c r="M112" s="24"/>
      <c r="N112" s="24"/>
      <c r="O112" s="24"/>
    </row>
    <row r="113" spans="1:15" s="3" customFormat="1" ht="32.25" thickBot="1" x14ac:dyDescent="0.3">
      <c r="A113" s="61"/>
      <c r="B113" s="63"/>
      <c r="C113" s="25"/>
      <c r="D113" s="15" t="s">
        <v>21</v>
      </c>
      <c r="E113" s="7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4"/>
      <c r="M113" s="24"/>
      <c r="N113" s="24"/>
      <c r="O113" s="24"/>
    </row>
    <row r="114" spans="1:15" s="3" customFormat="1" ht="32.25" thickBot="1" x14ac:dyDescent="0.3">
      <c r="A114" s="61"/>
      <c r="B114" s="63"/>
      <c r="C114" s="25"/>
      <c r="D114" s="15" t="s">
        <v>22</v>
      </c>
      <c r="E114" s="7"/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4"/>
      <c r="M114" s="24"/>
      <c r="N114" s="24"/>
      <c r="O114" s="24"/>
    </row>
    <row r="115" spans="1:15" s="3" customFormat="1" ht="37.5" customHeight="1" thickBot="1" x14ac:dyDescent="0.3">
      <c r="A115" s="61"/>
      <c r="B115" s="63"/>
      <c r="C115" s="25"/>
      <c r="D115" s="15" t="s">
        <v>23</v>
      </c>
      <c r="E115" s="7"/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4"/>
      <c r="M115" s="24"/>
      <c r="N115" s="24"/>
      <c r="O115" s="24"/>
    </row>
    <row r="116" spans="1:15" s="3" customFormat="1" ht="19.5" customHeight="1" thickBot="1" x14ac:dyDescent="0.3">
      <c r="A116" s="92" t="s">
        <v>38</v>
      </c>
      <c r="B116" s="65" t="s">
        <v>72</v>
      </c>
      <c r="C116" s="105" t="s">
        <v>2</v>
      </c>
      <c r="D116" s="105"/>
      <c r="E116" s="36"/>
      <c r="F116" s="37">
        <f t="shared" ref="F116:K116" si="44">F117+F118+F119+F120+F121+F122</f>
        <v>0</v>
      </c>
      <c r="G116" s="37">
        <f t="shared" si="44"/>
        <v>0</v>
      </c>
      <c r="H116" s="37">
        <f t="shared" si="44"/>
        <v>0</v>
      </c>
      <c r="I116" s="37">
        <f t="shared" si="44"/>
        <v>0</v>
      </c>
      <c r="J116" s="37">
        <f t="shared" si="44"/>
        <v>0</v>
      </c>
      <c r="K116" s="37">
        <f t="shared" si="44"/>
        <v>0</v>
      </c>
      <c r="L116" s="13"/>
      <c r="M116" s="13"/>
      <c r="N116" s="13"/>
      <c r="O116" s="13"/>
    </row>
    <row r="117" spans="1:15" s="3" customFormat="1" ht="19.5" customHeight="1" thickBot="1" x14ac:dyDescent="0.3">
      <c r="A117" s="92"/>
      <c r="B117" s="104"/>
      <c r="C117" s="38"/>
      <c r="D117" s="39" t="s">
        <v>18</v>
      </c>
      <c r="E117" s="36"/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24"/>
      <c r="M117" s="24"/>
      <c r="N117" s="24"/>
      <c r="O117" s="24"/>
    </row>
    <row r="118" spans="1:15" s="3" customFormat="1" ht="19.5" customHeight="1" thickBot="1" x14ac:dyDescent="0.3">
      <c r="A118" s="92"/>
      <c r="B118" s="104"/>
      <c r="C118" s="38"/>
      <c r="D118" s="39" t="s">
        <v>19</v>
      </c>
      <c r="E118" s="36"/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24"/>
      <c r="M118" s="24"/>
      <c r="N118" s="24"/>
      <c r="O118" s="24"/>
    </row>
    <row r="119" spans="1:15" s="3" customFormat="1" ht="36" customHeight="1" thickBot="1" x14ac:dyDescent="0.3">
      <c r="A119" s="92"/>
      <c r="B119" s="104"/>
      <c r="C119" s="38"/>
      <c r="D119" s="39" t="s">
        <v>20</v>
      </c>
      <c r="E119" s="36"/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24"/>
      <c r="M119" s="24"/>
      <c r="N119" s="24"/>
      <c r="O119" s="24"/>
    </row>
    <row r="120" spans="1:15" s="3" customFormat="1" ht="35.25" customHeight="1" thickBot="1" x14ac:dyDescent="0.3">
      <c r="A120" s="92"/>
      <c r="B120" s="104"/>
      <c r="C120" s="38"/>
      <c r="D120" s="39" t="s">
        <v>21</v>
      </c>
      <c r="E120" s="36"/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24"/>
      <c r="M120" s="24"/>
      <c r="N120" s="24"/>
      <c r="O120" s="24"/>
    </row>
    <row r="121" spans="1:15" s="3" customFormat="1" ht="32.25" customHeight="1" thickBot="1" x14ac:dyDescent="0.3">
      <c r="A121" s="92"/>
      <c r="B121" s="104"/>
      <c r="C121" s="38"/>
      <c r="D121" s="39" t="s">
        <v>22</v>
      </c>
      <c r="E121" s="36"/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24"/>
      <c r="M121" s="24"/>
      <c r="N121" s="24"/>
      <c r="O121" s="24"/>
    </row>
    <row r="122" spans="1:15" s="3" customFormat="1" ht="22.5" customHeight="1" thickBot="1" x14ac:dyDescent="0.3">
      <c r="A122" s="92"/>
      <c r="B122" s="104"/>
      <c r="C122" s="38"/>
      <c r="D122" s="39" t="s">
        <v>23</v>
      </c>
      <c r="E122" s="36"/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24"/>
      <c r="M122" s="24"/>
      <c r="N122" s="24"/>
      <c r="O122" s="24"/>
    </row>
    <row r="123" spans="1:15" s="3" customFormat="1" ht="21.75" customHeight="1" thickBot="1" x14ac:dyDescent="0.3">
      <c r="A123" s="43"/>
      <c r="B123" s="44"/>
      <c r="C123" s="38" t="s">
        <v>2</v>
      </c>
      <c r="D123" s="39"/>
      <c r="E123" s="36"/>
      <c r="F123" s="41">
        <f t="shared" ref="F123:K123" si="45">F124+F125+F126+F129+F130</f>
        <v>30</v>
      </c>
      <c r="G123" s="41">
        <f t="shared" si="45"/>
        <v>100</v>
      </c>
      <c r="H123" s="41">
        <f t="shared" si="45"/>
        <v>100</v>
      </c>
      <c r="I123" s="41">
        <f t="shared" si="45"/>
        <v>0</v>
      </c>
      <c r="J123" s="41">
        <f t="shared" si="45"/>
        <v>0</v>
      </c>
      <c r="K123" s="41">
        <f t="shared" si="45"/>
        <v>0</v>
      </c>
      <c r="L123" s="29"/>
      <c r="M123" s="29"/>
      <c r="N123" s="29"/>
      <c r="O123" s="29"/>
    </row>
    <row r="124" spans="1:15" s="3" customFormat="1" ht="23.25" customHeight="1" thickBot="1" x14ac:dyDescent="0.3">
      <c r="A124" s="106" t="s">
        <v>43</v>
      </c>
      <c r="B124" s="106" t="s">
        <v>39</v>
      </c>
      <c r="C124" s="25"/>
      <c r="D124" s="15" t="s">
        <v>18</v>
      </c>
      <c r="E124" s="7"/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4"/>
      <c r="M124" s="24"/>
      <c r="N124" s="24"/>
      <c r="O124" s="24"/>
    </row>
    <row r="125" spans="1:15" s="3" customFormat="1" ht="29.25" customHeight="1" thickBot="1" x14ac:dyDescent="0.3">
      <c r="A125" s="89"/>
      <c r="B125" s="89"/>
      <c r="C125" s="25"/>
      <c r="D125" s="15" t="s">
        <v>19</v>
      </c>
      <c r="E125" s="7"/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4"/>
      <c r="M125" s="24"/>
      <c r="N125" s="24"/>
      <c r="O125" s="24"/>
    </row>
    <row r="126" spans="1:15" s="3" customFormat="1" ht="33" customHeight="1" thickBot="1" x14ac:dyDescent="0.3">
      <c r="A126" s="89"/>
      <c r="B126" s="89"/>
      <c r="C126" s="25"/>
      <c r="D126" s="15" t="s">
        <v>20</v>
      </c>
      <c r="E126" s="7"/>
      <c r="F126" s="23">
        <v>30</v>
      </c>
      <c r="G126" s="23">
        <v>100</v>
      </c>
      <c r="H126" s="23">
        <v>100</v>
      </c>
      <c r="I126" s="23">
        <v>0</v>
      </c>
      <c r="J126" s="23">
        <v>0</v>
      </c>
      <c r="K126" s="23">
        <v>0</v>
      </c>
      <c r="L126" s="24"/>
      <c r="M126" s="24"/>
      <c r="N126" s="24"/>
      <c r="O126" s="24"/>
    </row>
    <row r="127" spans="1:15" s="3" customFormat="1" ht="33.75" customHeight="1" thickBot="1" x14ac:dyDescent="0.3">
      <c r="A127" s="89"/>
      <c r="B127" s="89"/>
      <c r="C127" s="25"/>
      <c r="D127" s="15" t="s">
        <v>35</v>
      </c>
      <c r="E127" s="7"/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4"/>
      <c r="M127" s="24"/>
      <c r="N127" s="24"/>
      <c r="O127" s="24"/>
    </row>
    <row r="128" spans="1:15" s="3" customFormat="1" ht="33.75" customHeight="1" thickBot="1" x14ac:dyDescent="0.3">
      <c r="A128" s="89"/>
      <c r="B128" s="89"/>
      <c r="C128" s="25"/>
      <c r="D128" s="15" t="s">
        <v>61</v>
      </c>
      <c r="E128" s="7"/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4"/>
      <c r="M128" s="24"/>
      <c r="N128" s="24"/>
      <c r="O128" s="24"/>
    </row>
    <row r="129" spans="1:15" s="3" customFormat="1" ht="65.25" customHeight="1" thickBot="1" x14ac:dyDescent="0.3">
      <c r="A129" s="89"/>
      <c r="B129" s="89"/>
      <c r="C129" s="25"/>
      <c r="D129" s="15" t="s">
        <v>23</v>
      </c>
      <c r="E129" s="7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4"/>
      <c r="M129" s="24"/>
      <c r="N129" s="24"/>
      <c r="O129" s="24"/>
    </row>
    <row r="130" spans="1:15" s="3" customFormat="1" ht="21.75" hidden="1" customHeight="1" thickBot="1" x14ac:dyDescent="0.3">
      <c r="A130" s="89"/>
      <c r="B130" s="89"/>
      <c r="C130" s="25"/>
      <c r="D130" s="15" t="s">
        <v>23</v>
      </c>
      <c r="E130" s="7"/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4"/>
      <c r="M130" s="24"/>
      <c r="N130" s="24"/>
      <c r="O130" s="24"/>
    </row>
    <row r="131" spans="1:15" s="3" customFormat="1" ht="21.75" customHeight="1" thickBot="1" x14ac:dyDescent="0.3">
      <c r="A131" s="93" t="s">
        <v>44</v>
      </c>
      <c r="B131" s="95" t="s">
        <v>15</v>
      </c>
      <c r="C131" s="25" t="s">
        <v>2</v>
      </c>
      <c r="D131" s="15"/>
      <c r="E131" s="7"/>
      <c r="F131" s="23">
        <f t="shared" ref="F131:K131" si="46">F132+F133+F134+F135+F136+F137</f>
        <v>49</v>
      </c>
      <c r="G131" s="23">
        <f t="shared" si="46"/>
        <v>49</v>
      </c>
      <c r="H131" s="23">
        <f t="shared" si="46"/>
        <v>49</v>
      </c>
      <c r="I131" s="23">
        <f t="shared" si="46"/>
        <v>0</v>
      </c>
      <c r="J131" s="23">
        <f t="shared" si="46"/>
        <v>0</v>
      </c>
      <c r="K131" s="23">
        <f t="shared" si="46"/>
        <v>0</v>
      </c>
      <c r="L131" s="24"/>
      <c r="M131" s="24"/>
      <c r="N131" s="24"/>
      <c r="O131" s="24"/>
    </row>
    <row r="132" spans="1:15" s="3" customFormat="1" ht="21.75" customHeight="1" thickBot="1" x14ac:dyDescent="0.3">
      <c r="A132" s="94"/>
      <c r="B132" s="96"/>
      <c r="C132" s="25"/>
      <c r="D132" s="15" t="s">
        <v>18</v>
      </c>
      <c r="E132" s="7"/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4"/>
      <c r="M132" s="24"/>
      <c r="N132" s="24"/>
      <c r="O132" s="24"/>
    </row>
    <row r="133" spans="1:15" s="3" customFormat="1" ht="21.75" customHeight="1" thickBot="1" x14ac:dyDescent="0.3">
      <c r="A133" s="94"/>
      <c r="B133" s="96"/>
      <c r="C133" s="25"/>
      <c r="D133" s="15" t="s">
        <v>19</v>
      </c>
      <c r="E133" s="7"/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4"/>
      <c r="M133" s="24"/>
      <c r="N133" s="24"/>
      <c r="O133" s="24"/>
    </row>
    <row r="134" spans="1:15" s="3" customFormat="1" ht="33.75" customHeight="1" thickBot="1" x14ac:dyDescent="0.3">
      <c r="A134" s="94"/>
      <c r="B134" s="96"/>
      <c r="C134" s="25"/>
      <c r="D134" s="15" t="s">
        <v>20</v>
      </c>
      <c r="E134" s="7"/>
      <c r="F134" s="23">
        <v>49</v>
      </c>
      <c r="G134" s="23">
        <v>49</v>
      </c>
      <c r="H134" s="23">
        <v>49</v>
      </c>
      <c r="I134" s="23">
        <v>0</v>
      </c>
      <c r="J134" s="23">
        <v>0</v>
      </c>
      <c r="K134" s="23">
        <v>0</v>
      </c>
      <c r="L134" s="24"/>
      <c r="M134" s="24"/>
      <c r="N134" s="24"/>
      <c r="O134" s="24"/>
    </row>
    <row r="135" spans="1:15" s="3" customFormat="1" ht="37.5" customHeight="1" thickBot="1" x14ac:dyDescent="0.3">
      <c r="A135" s="94"/>
      <c r="B135" s="96"/>
      <c r="C135" s="25"/>
      <c r="D135" s="15" t="s">
        <v>35</v>
      </c>
      <c r="E135" s="7"/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4"/>
      <c r="M135" s="24"/>
      <c r="N135" s="24"/>
      <c r="O135" s="24"/>
    </row>
    <row r="136" spans="1:15" s="3" customFormat="1" ht="31.5" customHeight="1" thickBot="1" x14ac:dyDescent="0.3">
      <c r="A136" s="94"/>
      <c r="B136" s="96"/>
      <c r="C136" s="25"/>
      <c r="D136" s="15" t="s">
        <v>22</v>
      </c>
      <c r="E136" s="7"/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4"/>
      <c r="M136" s="24"/>
      <c r="N136" s="24"/>
      <c r="O136" s="24"/>
    </row>
    <row r="137" spans="1:15" s="3" customFormat="1" ht="19.5" customHeight="1" thickBot="1" x14ac:dyDescent="0.3">
      <c r="A137" s="94"/>
      <c r="B137" s="96"/>
      <c r="C137" s="25"/>
      <c r="D137" s="15" t="s">
        <v>23</v>
      </c>
      <c r="E137" s="7"/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4"/>
      <c r="M137" s="24"/>
      <c r="N137" s="24"/>
      <c r="O137" s="24"/>
    </row>
    <row r="138" spans="1:15" s="3" customFormat="1" ht="19.5" customHeight="1" thickBot="1" x14ac:dyDescent="0.3">
      <c r="A138" s="92" t="s">
        <v>9</v>
      </c>
      <c r="B138" s="97" t="s">
        <v>45</v>
      </c>
      <c r="C138" s="103" t="s">
        <v>2</v>
      </c>
      <c r="D138" s="103"/>
      <c r="E138" s="11">
        <f>SUM(E142,E145:E145)</f>
        <v>0</v>
      </c>
      <c r="F138" s="27">
        <f t="shared" ref="F138:K138" si="47">F139+F140+F141+F142+F143+F144</f>
        <v>16577.5</v>
      </c>
      <c r="G138" s="27">
        <f t="shared" si="47"/>
        <v>16708</v>
      </c>
      <c r="H138" s="27">
        <f t="shared" si="47"/>
        <v>17963</v>
      </c>
      <c r="I138" s="27">
        <f t="shared" si="47"/>
        <v>16800</v>
      </c>
      <c r="J138" s="27">
        <f t="shared" si="47"/>
        <v>16800</v>
      </c>
      <c r="K138" s="27">
        <f t="shared" si="47"/>
        <v>16800</v>
      </c>
      <c r="L138" s="28"/>
      <c r="M138" s="28"/>
      <c r="N138" s="28"/>
      <c r="O138" s="28"/>
    </row>
    <row r="139" spans="1:15" s="3" customFormat="1" ht="19.5" thickBot="1" x14ac:dyDescent="0.3">
      <c r="A139" s="61"/>
      <c r="B139" s="98"/>
      <c r="C139" s="22"/>
      <c r="D139" s="15" t="s">
        <v>18</v>
      </c>
      <c r="E139" s="11"/>
      <c r="F139" s="16">
        <f t="shared" ref="F139:K139" si="48">F147+F154+F162+F170</f>
        <v>0</v>
      </c>
      <c r="G139" s="16">
        <f t="shared" si="48"/>
        <v>0</v>
      </c>
      <c r="H139" s="16">
        <f t="shared" si="48"/>
        <v>0</v>
      </c>
      <c r="I139" s="16">
        <f t="shared" si="48"/>
        <v>0</v>
      </c>
      <c r="J139" s="16">
        <f t="shared" si="48"/>
        <v>0</v>
      </c>
      <c r="K139" s="16">
        <f t="shared" si="48"/>
        <v>0</v>
      </c>
      <c r="L139" s="17"/>
      <c r="M139" s="17"/>
      <c r="N139" s="17"/>
      <c r="O139" s="17"/>
    </row>
    <row r="140" spans="1:15" s="3" customFormat="1" ht="19.5" thickBot="1" x14ac:dyDescent="0.3">
      <c r="A140" s="61"/>
      <c r="B140" s="98"/>
      <c r="C140" s="22"/>
      <c r="D140" s="15" t="s">
        <v>19</v>
      </c>
      <c r="E140" s="11"/>
      <c r="F140" s="16">
        <f t="shared" ref="F140:K140" si="49">F148+F155+F163+F171</f>
        <v>1762</v>
      </c>
      <c r="G140" s="16">
        <f t="shared" si="49"/>
        <v>1762</v>
      </c>
      <c r="H140" s="16">
        <f t="shared" si="49"/>
        <v>1762</v>
      </c>
      <c r="I140" s="16">
        <f t="shared" si="49"/>
        <v>0</v>
      </c>
      <c r="J140" s="16">
        <f t="shared" si="49"/>
        <v>0</v>
      </c>
      <c r="K140" s="16">
        <f t="shared" si="49"/>
        <v>0</v>
      </c>
      <c r="L140" s="17"/>
      <c r="M140" s="17"/>
      <c r="N140" s="17"/>
      <c r="O140" s="17"/>
    </row>
    <row r="141" spans="1:15" s="3" customFormat="1" ht="32.25" thickBot="1" x14ac:dyDescent="0.3">
      <c r="A141" s="61"/>
      <c r="B141" s="98"/>
      <c r="C141" s="22"/>
      <c r="D141" s="15" t="s">
        <v>20</v>
      </c>
      <c r="E141" s="11"/>
      <c r="F141" s="16">
        <f t="shared" ref="F141:K141" si="50">F149+F156+F164+F172</f>
        <v>14415.5</v>
      </c>
      <c r="G141" s="16">
        <f t="shared" si="50"/>
        <v>14546</v>
      </c>
      <c r="H141" s="16">
        <f t="shared" si="50"/>
        <v>15801</v>
      </c>
      <c r="I141" s="16">
        <f t="shared" si="50"/>
        <v>16400</v>
      </c>
      <c r="J141" s="16">
        <f t="shared" si="50"/>
        <v>16400</v>
      </c>
      <c r="K141" s="16">
        <f t="shared" si="50"/>
        <v>16400</v>
      </c>
      <c r="L141" s="17"/>
      <c r="M141" s="17"/>
      <c r="N141" s="17"/>
      <c r="O141" s="17"/>
    </row>
    <row r="142" spans="1:15" s="3" customFormat="1" ht="32.25" thickBot="1" x14ac:dyDescent="0.3">
      <c r="A142" s="61"/>
      <c r="B142" s="98"/>
      <c r="C142" s="25"/>
      <c r="D142" s="15" t="s">
        <v>21</v>
      </c>
      <c r="E142" s="7">
        <f t="shared" ref="E142" si="51">E150+E157</f>
        <v>0</v>
      </c>
      <c r="F142" s="16">
        <f t="shared" ref="F142:K142" si="52">F150+F157+F165+F173</f>
        <v>0</v>
      </c>
      <c r="G142" s="16">
        <f t="shared" si="52"/>
        <v>0</v>
      </c>
      <c r="H142" s="16">
        <f t="shared" si="52"/>
        <v>0</v>
      </c>
      <c r="I142" s="16">
        <f t="shared" si="52"/>
        <v>0</v>
      </c>
      <c r="J142" s="16">
        <f t="shared" si="52"/>
        <v>0</v>
      </c>
      <c r="K142" s="16">
        <f t="shared" si="52"/>
        <v>0</v>
      </c>
      <c r="L142" s="17"/>
      <c r="M142" s="17"/>
      <c r="N142" s="17"/>
      <c r="O142" s="17"/>
    </row>
    <row r="143" spans="1:15" s="3" customFormat="1" ht="32.25" thickBot="1" x14ac:dyDescent="0.3">
      <c r="A143" s="61"/>
      <c r="B143" s="98"/>
      <c r="C143" s="25"/>
      <c r="D143" s="15" t="s">
        <v>60</v>
      </c>
      <c r="E143" s="7"/>
      <c r="F143" s="16">
        <f t="shared" ref="F143:K143" si="53">F151+F158+F166+F174</f>
        <v>400</v>
      </c>
      <c r="G143" s="16">
        <f t="shared" si="53"/>
        <v>400</v>
      </c>
      <c r="H143" s="16">
        <f t="shared" si="53"/>
        <v>400</v>
      </c>
      <c r="I143" s="16">
        <f t="shared" si="53"/>
        <v>400</v>
      </c>
      <c r="J143" s="16">
        <f t="shared" si="53"/>
        <v>400</v>
      </c>
      <c r="K143" s="16">
        <f t="shared" si="53"/>
        <v>400</v>
      </c>
      <c r="L143" s="17"/>
      <c r="M143" s="17"/>
      <c r="N143" s="17"/>
      <c r="O143" s="17"/>
    </row>
    <row r="144" spans="1:15" s="3" customFormat="1" ht="39.75" customHeight="1" thickBot="1" x14ac:dyDescent="0.3">
      <c r="A144" s="61"/>
      <c r="B144" s="98"/>
      <c r="C144" s="25"/>
      <c r="D144" s="15" t="s">
        <v>23</v>
      </c>
      <c r="E144" s="7">
        <f>E151+E159</f>
        <v>0</v>
      </c>
      <c r="F144" s="16">
        <f t="shared" ref="F144:K144" si="54">F152+F159+F167+F175</f>
        <v>0</v>
      </c>
      <c r="G144" s="16">
        <f t="shared" si="54"/>
        <v>0</v>
      </c>
      <c r="H144" s="16">
        <f t="shared" si="54"/>
        <v>0</v>
      </c>
      <c r="I144" s="16">
        <f t="shared" si="54"/>
        <v>0</v>
      </c>
      <c r="J144" s="16">
        <f t="shared" si="54"/>
        <v>0</v>
      </c>
      <c r="K144" s="16">
        <f t="shared" si="54"/>
        <v>0</v>
      </c>
      <c r="L144" s="17"/>
      <c r="M144" s="17"/>
      <c r="N144" s="17"/>
      <c r="O144" s="17"/>
    </row>
    <row r="145" spans="1:15" s="3" customFormat="1" ht="29.25" hidden="1" customHeight="1" thickBot="1" x14ac:dyDescent="0.3">
      <c r="A145" s="61"/>
      <c r="B145" s="98"/>
      <c r="C145" s="25"/>
      <c r="D145" s="15" t="s">
        <v>23</v>
      </c>
      <c r="E145" s="7">
        <f>E152+E160</f>
        <v>0</v>
      </c>
      <c r="F145" s="16">
        <f t="shared" ref="F145:K145" si="55">F152+F160+F168</f>
        <v>0</v>
      </c>
      <c r="G145" s="16">
        <f t="shared" si="55"/>
        <v>0</v>
      </c>
      <c r="H145" s="16">
        <f t="shared" si="55"/>
        <v>0</v>
      </c>
      <c r="I145" s="16">
        <f t="shared" si="55"/>
        <v>0</v>
      </c>
      <c r="J145" s="16">
        <f t="shared" si="55"/>
        <v>0</v>
      </c>
      <c r="K145" s="16">
        <f t="shared" si="55"/>
        <v>0</v>
      </c>
      <c r="L145" s="17"/>
      <c r="M145" s="17"/>
      <c r="N145" s="17"/>
      <c r="O145" s="17"/>
    </row>
    <row r="146" spans="1:15" s="3" customFormat="1" ht="20.25" customHeight="1" thickBot="1" x14ac:dyDescent="0.3">
      <c r="A146" s="92" t="s">
        <v>10</v>
      </c>
      <c r="B146" s="101" t="s">
        <v>46</v>
      </c>
      <c r="C146" s="91" t="s">
        <v>2</v>
      </c>
      <c r="D146" s="91"/>
      <c r="E146" s="11">
        <f>SUM(E150,E152:E152)</f>
        <v>0</v>
      </c>
      <c r="F146" s="12">
        <f t="shared" ref="F146:K146" si="56">F147+F148+F149+F150+F151+F152</f>
        <v>8022.5</v>
      </c>
      <c r="G146" s="12">
        <f t="shared" si="56"/>
        <v>8103</v>
      </c>
      <c r="H146" s="12">
        <f t="shared" si="56"/>
        <v>8458</v>
      </c>
      <c r="I146" s="12">
        <f t="shared" si="56"/>
        <v>8000</v>
      </c>
      <c r="J146" s="12">
        <f t="shared" si="56"/>
        <v>8000</v>
      </c>
      <c r="K146" s="12">
        <f t="shared" si="56"/>
        <v>8000</v>
      </c>
      <c r="L146" s="13"/>
      <c r="M146" s="13"/>
      <c r="N146" s="13"/>
      <c r="O146" s="13"/>
    </row>
    <row r="147" spans="1:15" s="3" customFormat="1" ht="20.25" customHeight="1" thickBot="1" x14ac:dyDescent="0.3">
      <c r="A147" s="61"/>
      <c r="B147" s="102"/>
      <c r="C147" s="22"/>
      <c r="D147" s="15" t="s">
        <v>18</v>
      </c>
      <c r="E147" s="11"/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4"/>
      <c r="M147" s="24"/>
      <c r="N147" s="24"/>
      <c r="O147" s="24"/>
    </row>
    <row r="148" spans="1:15" s="3" customFormat="1" ht="20.25" customHeight="1" thickBot="1" x14ac:dyDescent="0.3">
      <c r="A148" s="61"/>
      <c r="B148" s="102"/>
      <c r="C148" s="22"/>
      <c r="D148" s="15" t="s">
        <v>19</v>
      </c>
      <c r="E148" s="11"/>
      <c r="F148" s="23">
        <v>457</v>
      </c>
      <c r="G148" s="23">
        <v>457</v>
      </c>
      <c r="H148" s="23">
        <v>457</v>
      </c>
      <c r="I148" s="23">
        <v>0</v>
      </c>
      <c r="J148" s="23">
        <v>0</v>
      </c>
      <c r="K148" s="23">
        <v>0</v>
      </c>
      <c r="L148" s="24"/>
      <c r="M148" s="24"/>
      <c r="N148" s="24"/>
      <c r="O148" s="24"/>
    </row>
    <row r="149" spans="1:15" s="3" customFormat="1" ht="37.5" customHeight="1" thickBot="1" x14ac:dyDescent="0.3">
      <c r="A149" s="61"/>
      <c r="B149" s="102"/>
      <c r="C149" s="22"/>
      <c r="D149" s="15" t="s">
        <v>20</v>
      </c>
      <c r="E149" s="11"/>
      <c r="F149" s="23">
        <v>7565.5</v>
      </c>
      <c r="G149" s="23">
        <v>7646</v>
      </c>
      <c r="H149" s="23">
        <v>8001</v>
      </c>
      <c r="I149" s="23">
        <v>8000</v>
      </c>
      <c r="J149" s="23">
        <v>8000</v>
      </c>
      <c r="K149" s="23">
        <v>8000</v>
      </c>
      <c r="L149" s="24"/>
      <c r="M149" s="24"/>
      <c r="N149" s="24"/>
      <c r="O149" s="24"/>
    </row>
    <row r="150" spans="1:15" s="3" customFormat="1" ht="32.25" thickBot="1" x14ac:dyDescent="0.3">
      <c r="A150" s="61"/>
      <c r="B150" s="102"/>
      <c r="C150" s="25"/>
      <c r="D150" s="15" t="s">
        <v>21</v>
      </c>
      <c r="E150" s="7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4"/>
      <c r="M150" s="24"/>
      <c r="N150" s="24"/>
      <c r="O150" s="24"/>
    </row>
    <row r="151" spans="1:15" s="3" customFormat="1" ht="32.25" thickBot="1" x14ac:dyDescent="0.3">
      <c r="A151" s="61"/>
      <c r="B151" s="102"/>
      <c r="C151" s="25"/>
      <c r="D151" s="15" t="s">
        <v>22</v>
      </c>
      <c r="E151" s="7"/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4"/>
      <c r="M151" s="24"/>
      <c r="N151" s="24"/>
      <c r="O151" s="24"/>
    </row>
    <row r="152" spans="1:15" s="3" customFormat="1" ht="19.5" thickBot="1" x14ac:dyDescent="0.3">
      <c r="A152" s="61"/>
      <c r="B152" s="102"/>
      <c r="C152" s="25"/>
      <c r="D152" s="15" t="s">
        <v>23</v>
      </c>
      <c r="E152" s="7"/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4"/>
      <c r="M152" s="24"/>
      <c r="N152" s="24"/>
      <c r="O152" s="24"/>
    </row>
    <row r="153" spans="1:15" s="3" customFormat="1" ht="22.5" customHeight="1" thickBot="1" x14ac:dyDescent="0.3">
      <c r="A153" s="92" t="s">
        <v>47</v>
      </c>
      <c r="B153" s="101" t="s">
        <v>34</v>
      </c>
      <c r="C153" s="105" t="s">
        <v>2</v>
      </c>
      <c r="D153" s="105"/>
      <c r="E153" s="36">
        <f>SUM(E157,E160:E160)</f>
        <v>0</v>
      </c>
      <c r="F153" s="37">
        <f t="shared" ref="F153:K153" si="57">F154+F155+F156+F157+F158+F159</f>
        <v>550</v>
      </c>
      <c r="G153" s="37">
        <f t="shared" si="57"/>
        <v>500</v>
      </c>
      <c r="H153" s="37">
        <f t="shared" si="57"/>
        <v>500</v>
      </c>
      <c r="I153" s="37">
        <f t="shared" si="57"/>
        <v>400</v>
      </c>
      <c r="J153" s="37">
        <f t="shared" si="57"/>
        <v>400</v>
      </c>
      <c r="K153" s="37">
        <f t="shared" si="57"/>
        <v>400</v>
      </c>
      <c r="L153" s="13"/>
      <c r="M153" s="13"/>
      <c r="N153" s="13"/>
      <c r="O153" s="13"/>
    </row>
    <row r="154" spans="1:15" s="3" customFormat="1" ht="22.5" customHeight="1" thickBot="1" x14ac:dyDescent="0.3">
      <c r="A154" s="92"/>
      <c r="B154" s="101"/>
      <c r="C154" s="38"/>
      <c r="D154" s="39" t="s">
        <v>18</v>
      </c>
      <c r="E154" s="36"/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24"/>
      <c r="M154" s="24"/>
      <c r="N154" s="24"/>
      <c r="O154" s="24"/>
    </row>
    <row r="155" spans="1:15" s="3" customFormat="1" ht="22.5" customHeight="1" thickBot="1" x14ac:dyDescent="0.3">
      <c r="A155" s="92"/>
      <c r="B155" s="101"/>
      <c r="C155" s="38"/>
      <c r="D155" s="39" t="s">
        <v>19</v>
      </c>
      <c r="E155" s="36"/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24"/>
      <c r="M155" s="24"/>
      <c r="N155" s="24"/>
      <c r="O155" s="24"/>
    </row>
    <row r="156" spans="1:15" s="3" customFormat="1" ht="31.5" customHeight="1" thickBot="1" x14ac:dyDescent="0.3">
      <c r="A156" s="92"/>
      <c r="B156" s="101"/>
      <c r="C156" s="38"/>
      <c r="D156" s="39" t="s">
        <v>20</v>
      </c>
      <c r="E156" s="36"/>
      <c r="F156" s="40">
        <v>150</v>
      </c>
      <c r="G156" s="40">
        <v>100</v>
      </c>
      <c r="H156" s="40">
        <v>100</v>
      </c>
      <c r="I156" s="40">
        <v>0</v>
      </c>
      <c r="J156" s="40">
        <v>0</v>
      </c>
      <c r="K156" s="40">
        <v>0</v>
      </c>
      <c r="L156" s="24"/>
      <c r="M156" s="24"/>
      <c r="N156" s="24"/>
      <c r="O156" s="24"/>
    </row>
    <row r="157" spans="1:15" s="3" customFormat="1" ht="32.25" thickBot="1" x14ac:dyDescent="0.3">
      <c r="A157" s="92"/>
      <c r="B157" s="101"/>
      <c r="C157" s="38"/>
      <c r="D157" s="39" t="s">
        <v>21</v>
      </c>
      <c r="E157" s="36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24"/>
      <c r="M157" s="24"/>
      <c r="N157" s="24"/>
      <c r="O157" s="24"/>
    </row>
    <row r="158" spans="1:15" s="3" customFormat="1" ht="32.25" thickBot="1" x14ac:dyDescent="0.3">
      <c r="A158" s="92"/>
      <c r="B158" s="101"/>
      <c r="C158" s="42"/>
      <c r="D158" s="39" t="s">
        <v>59</v>
      </c>
      <c r="E158" s="36"/>
      <c r="F158" s="40">
        <v>400</v>
      </c>
      <c r="G158" s="40">
        <v>400</v>
      </c>
      <c r="H158" s="40">
        <v>400</v>
      </c>
      <c r="I158" s="40">
        <v>400</v>
      </c>
      <c r="J158" s="40">
        <v>400</v>
      </c>
      <c r="K158" s="40">
        <v>400</v>
      </c>
      <c r="L158" s="24"/>
      <c r="M158" s="24"/>
      <c r="N158" s="24"/>
      <c r="O158" s="24"/>
    </row>
    <row r="159" spans="1:15" s="3" customFormat="1" ht="51" customHeight="1" thickBot="1" x14ac:dyDescent="0.3">
      <c r="A159" s="92"/>
      <c r="B159" s="101"/>
      <c r="C159" s="38"/>
      <c r="D159" s="39" t="s">
        <v>23</v>
      </c>
      <c r="E159" s="36"/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24"/>
      <c r="M159" s="24"/>
      <c r="N159" s="24"/>
      <c r="O159" s="24"/>
    </row>
    <row r="160" spans="1:15" s="3" customFormat="1" ht="19.5" hidden="1" thickBot="1" x14ac:dyDescent="0.3">
      <c r="A160" s="92"/>
      <c r="B160" s="101"/>
      <c r="C160" s="38"/>
      <c r="D160" s="39" t="s">
        <v>23</v>
      </c>
      <c r="E160" s="36"/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24"/>
      <c r="M160" s="24"/>
      <c r="N160" s="24"/>
      <c r="O160" s="24"/>
    </row>
    <row r="161" spans="1:246" ht="19.5" customHeight="1" thickTop="1" thickBot="1" x14ac:dyDescent="0.3">
      <c r="A161" s="99" t="s">
        <v>48</v>
      </c>
      <c r="B161" s="107" t="s">
        <v>49</v>
      </c>
      <c r="C161" s="105" t="s">
        <v>2</v>
      </c>
      <c r="D161" s="105"/>
      <c r="E161" s="36" t="e">
        <f>SUM(E167,E168:E168)</f>
        <v>#REF!</v>
      </c>
      <c r="F161" s="37">
        <f t="shared" ref="F161:K161" si="58">F162+F163+F164+F165+F167+F168</f>
        <v>8005</v>
      </c>
      <c r="G161" s="37">
        <f t="shared" si="58"/>
        <v>8105</v>
      </c>
      <c r="H161" s="37">
        <f t="shared" si="58"/>
        <v>9005</v>
      </c>
      <c r="I161" s="37">
        <f t="shared" si="58"/>
        <v>8400</v>
      </c>
      <c r="J161" s="37">
        <f t="shared" si="58"/>
        <v>8400</v>
      </c>
      <c r="K161" s="37">
        <f t="shared" si="58"/>
        <v>8400</v>
      </c>
      <c r="L161" s="13"/>
      <c r="M161" s="13"/>
      <c r="N161" s="13"/>
      <c r="O161" s="13"/>
    </row>
    <row r="162" spans="1:246" ht="19.5" customHeight="1" thickTop="1" thickBot="1" x14ac:dyDescent="0.3">
      <c r="A162" s="99"/>
      <c r="B162" s="107"/>
      <c r="C162" s="38"/>
      <c r="D162" s="39" t="s">
        <v>18</v>
      </c>
      <c r="E162" s="36"/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24"/>
      <c r="M162" s="24"/>
      <c r="N162" s="24"/>
      <c r="O162" s="24"/>
    </row>
    <row r="163" spans="1:246" ht="19.5" customHeight="1" thickTop="1" thickBot="1" x14ac:dyDescent="0.3">
      <c r="A163" s="99"/>
      <c r="B163" s="107"/>
      <c r="C163" s="38"/>
      <c r="D163" s="39" t="s">
        <v>19</v>
      </c>
      <c r="E163" s="36"/>
      <c r="F163" s="40">
        <v>1305</v>
      </c>
      <c r="G163" s="40">
        <v>1305</v>
      </c>
      <c r="H163" s="40">
        <v>1305</v>
      </c>
      <c r="I163" s="40">
        <v>0</v>
      </c>
      <c r="J163" s="40">
        <v>0</v>
      </c>
      <c r="K163" s="40">
        <v>0</v>
      </c>
      <c r="L163" s="24"/>
      <c r="M163" s="24"/>
      <c r="N163" s="24"/>
      <c r="O163" s="24"/>
    </row>
    <row r="164" spans="1:246" ht="30.75" customHeight="1" thickTop="1" thickBot="1" x14ac:dyDescent="0.3">
      <c r="A164" s="99"/>
      <c r="B164" s="107"/>
      <c r="C164" s="38"/>
      <c r="D164" s="39" t="s">
        <v>20</v>
      </c>
      <c r="E164" s="36"/>
      <c r="F164" s="40">
        <v>6700</v>
      </c>
      <c r="G164" s="40">
        <v>6800</v>
      </c>
      <c r="H164" s="40">
        <v>7700</v>
      </c>
      <c r="I164" s="40">
        <v>8400</v>
      </c>
      <c r="J164" s="40">
        <v>8400</v>
      </c>
      <c r="K164" s="40">
        <v>8400</v>
      </c>
      <c r="L164" s="24"/>
      <c r="M164" s="24"/>
      <c r="N164" s="24"/>
      <c r="O164" s="24"/>
    </row>
    <row r="165" spans="1:246" ht="30" customHeight="1" thickTop="1" thickBot="1" x14ac:dyDescent="0.3">
      <c r="A165" s="99"/>
      <c r="B165" s="107"/>
      <c r="C165" s="38"/>
      <c r="D165" s="39" t="s">
        <v>21</v>
      </c>
      <c r="E165" s="36"/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24"/>
      <c r="M165" s="24"/>
      <c r="N165" s="24"/>
      <c r="O165" s="24"/>
    </row>
    <row r="166" spans="1:246" s="1" customFormat="1" ht="30" customHeight="1" thickTop="1" thickBot="1" x14ac:dyDescent="0.3">
      <c r="A166" s="99"/>
      <c r="B166" s="107"/>
      <c r="C166" s="42"/>
      <c r="D166" s="39" t="s">
        <v>22</v>
      </c>
      <c r="E166" s="36"/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24"/>
      <c r="M166" s="24"/>
      <c r="N166" s="24"/>
      <c r="O166" s="24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ht="42.75" customHeight="1" thickTop="1" thickBot="1" x14ac:dyDescent="0.3">
      <c r="A167" s="99"/>
      <c r="B167" s="107"/>
      <c r="C167" s="38"/>
      <c r="D167" s="39" t="s">
        <v>23</v>
      </c>
      <c r="E167" s="36" t="e">
        <f>E198+E212+#REF!+#REF!+#REF!+#REF!+#REF!</f>
        <v>#REF!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24"/>
      <c r="M167" s="24"/>
      <c r="N167" s="24"/>
      <c r="O167" s="24"/>
    </row>
    <row r="168" spans="1:246" ht="20.25" hidden="1" thickTop="1" thickBot="1" x14ac:dyDescent="0.3">
      <c r="A168" s="99"/>
      <c r="B168" s="107"/>
      <c r="C168" s="38"/>
      <c r="D168" s="39" t="s">
        <v>23</v>
      </c>
      <c r="E168" s="36" t="e">
        <f>E203+E217+#REF!+#REF!+#REF!+#REF!+#REF!</f>
        <v>#REF!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24"/>
      <c r="M168" s="24"/>
      <c r="N168" s="24"/>
      <c r="O168" s="24"/>
    </row>
    <row r="169" spans="1:246" ht="19.5" customHeight="1" thickBot="1" x14ac:dyDescent="0.3">
      <c r="A169" s="108" t="s">
        <v>50</v>
      </c>
      <c r="B169" s="109" t="s">
        <v>75</v>
      </c>
      <c r="C169" s="103" t="s">
        <v>2</v>
      </c>
      <c r="D169" s="103"/>
      <c r="E169" s="30" t="e">
        <f>SUM(E174,#REF!)</f>
        <v>#REF!</v>
      </c>
      <c r="F169" s="27">
        <f t="shared" ref="F169:K169" si="59">F170+F171+F172+F173+F174+F175</f>
        <v>0</v>
      </c>
      <c r="G169" s="27">
        <f t="shared" si="59"/>
        <v>0</v>
      </c>
      <c r="H169" s="27">
        <f t="shared" si="59"/>
        <v>0</v>
      </c>
      <c r="I169" s="27">
        <f t="shared" si="59"/>
        <v>0</v>
      </c>
      <c r="J169" s="27">
        <f t="shared" si="59"/>
        <v>0</v>
      </c>
      <c r="K169" s="27">
        <f t="shared" si="59"/>
        <v>0</v>
      </c>
      <c r="L169" s="28"/>
      <c r="M169" s="28"/>
      <c r="N169" s="28"/>
      <c r="O169" s="28"/>
    </row>
    <row r="170" spans="1:246" ht="19.5" customHeight="1" thickBot="1" x14ac:dyDescent="0.3">
      <c r="A170" s="88"/>
      <c r="B170" s="110"/>
      <c r="C170" s="22"/>
      <c r="D170" s="15" t="s">
        <v>18</v>
      </c>
      <c r="E170" s="30"/>
      <c r="F170" s="16">
        <f t="shared" ref="F170:F175" si="60">F177</f>
        <v>0</v>
      </c>
      <c r="G170" s="16">
        <f t="shared" ref="G170:G175" si="61">G177</f>
        <v>0</v>
      </c>
      <c r="H170" s="16">
        <f t="shared" ref="H170:H175" si="62">H177</f>
        <v>0</v>
      </c>
      <c r="I170" s="16">
        <f t="shared" ref="I170:I175" si="63">I177</f>
        <v>0</v>
      </c>
      <c r="J170" s="16">
        <f t="shared" ref="J170:J175" si="64">J177</f>
        <v>0</v>
      </c>
      <c r="K170" s="16">
        <f t="shared" ref="K170:K175" si="65">K177</f>
        <v>0</v>
      </c>
      <c r="L170" s="17"/>
      <c r="M170" s="17"/>
      <c r="N170" s="17"/>
      <c r="O170" s="17"/>
    </row>
    <row r="171" spans="1:246" ht="19.5" customHeight="1" thickBot="1" x14ac:dyDescent="0.3">
      <c r="A171" s="88"/>
      <c r="B171" s="110"/>
      <c r="C171" s="22"/>
      <c r="D171" s="15" t="s">
        <v>19</v>
      </c>
      <c r="E171" s="30"/>
      <c r="F171" s="16">
        <f t="shared" si="60"/>
        <v>0</v>
      </c>
      <c r="G171" s="16">
        <f t="shared" si="61"/>
        <v>0</v>
      </c>
      <c r="H171" s="16">
        <f t="shared" si="62"/>
        <v>0</v>
      </c>
      <c r="I171" s="16">
        <f t="shared" si="63"/>
        <v>0</v>
      </c>
      <c r="J171" s="16">
        <f t="shared" si="64"/>
        <v>0</v>
      </c>
      <c r="K171" s="16">
        <f t="shared" si="65"/>
        <v>0</v>
      </c>
      <c r="L171" s="17"/>
      <c r="M171" s="17"/>
      <c r="N171" s="17"/>
      <c r="O171" s="17"/>
    </row>
    <row r="172" spans="1:246" ht="33" customHeight="1" thickBot="1" x14ac:dyDescent="0.3">
      <c r="A172" s="88"/>
      <c r="B172" s="110"/>
      <c r="C172" s="22"/>
      <c r="D172" s="15" t="s">
        <v>20</v>
      </c>
      <c r="E172" s="30"/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7"/>
      <c r="M172" s="17"/>
      <c r="N172" s="17"/>
      <c r="O172" s="17"/>
    </row>
    <row r="173" spans="1:246" ht="51" customHeight="1" thickBot="1" x14ac:dyDescent="0.3">
      <c r="A173" s="88"/>
      <c r="B173" s="110"/>
      <c r="C173" s="22"/>
      <c r="D173" s="15" t="s">
        <v>21</v>
      </c>
      <c r="E173" s="30"/>
      <c r="F173" s="16">
        <f t="shared" si="60"/>
        <v>0</v>
      </c>
      <c r="G173" s="16">
        <f t="shared" si="61"/>
        <v>0</v>
      </c>
      <c r="H173" s="16">
        <f t="shared" si="62"/>
        <v>0</v>
      </c>
      <c r="I173" s="16">
        <f t="shared" si="63"/>
        <v>0</v>
      </c>
      <c r="J173" s="16">
        <f t="shared" si="64"/>
        <v>0</v>
      </c>
      <c r="K173" s="16">
        <f t="shared" si="65"/>
        <v>0</v>
      </c>
      <c r="L173" s="17"/>
      <c r="M173" s="17"/>
      <c r="N173" s="17"/>
      <c r="O173" s="17"/>
    </row>
    <row r="174" spans="1:246" ht="23.25" customHeight="1" thickBot="1" x14ac:dyDescent="0.3">
      <c r="A174" s="88"/>
      <c r="B174" s="110"/>
      <c r="C174" s="25"/>
      <c r="D174" s="15" t="s">
        <v>22</v>
      </c>
      <c r="E174" s="7">
        <f>E177+E184</f>
        <v>0</v>
      </c>
      <c r="F174" s="16">
        <f t="shared" si="60"/>
        <v>0</v>
      </c>
      <c r="G174" s="16">
        <f t="shared" si="61"/>
        <v>0</v>
      </c>
      <c r="H174" s="16">
        <f t="shared" si="62"/>
        <v>0</v>
      </c>
      <c r="I174" s="16">
        <f t="shared" si="63"/>
        <v>0</v>
      </c>
      <c r="J174" s="16">
        <f t="shared" si="64"/>
        <v>0</v>
      </c>
      <c r="K174" s="16">
        <f t="shared" si="65"/>
        <v>0</v>
      </c>
      <c r="L174" s="17"/>
      <c r="M174" s="17"/>
      <c r="N174" s="17"/>
      <c r="O174" s="17"/>
    </row>
    <row r="175" spans="1:246" ht="31.5" customHeight="1" thickBot="1" x14ac:dyDescent="0.3">
      <c r="A175" s="88"/>
      <c r="B175" s="110"/>
      <c r="C175" s="25"/>
      <c r="D175" s="15" t="s">
        <v>23</v>
      </c>
      <c r="E175" s="7">
        <f>E181+E188</f>
        <v>0</v>
      </c>
      <c r="F175" s="16">
        <f t="shared" si="60"/>
        <v>0</v>
      </c>
      <c r="G175" s="16">
        <f t="shared" si="61"/>
        <v>0</v>
      </c>
      <c r="H175" s="16">
        <f t="shared" si="62"/>
        <v>0</v>
      </c>
      <c r="I175" s="16">
        <f t="shared" si="63"/>
        <v>0</v>
      </c>
      <c r="J175" s="16">
        <f t="shared" si="64"/>
        <v>0</v>
      </c>
      <c r="K175" s="16">
        <f t="shared" si="65"/>
        <v>0</v>
      </c>
      <c r="L175" s="17"/>
      <c r="M175" s="17"/>
      <c r="N175" s="17"/>
      <c r="O175" s="17"/>
    </row>
    <row r="176" spans="1:246" ht="19.5" customHeight="1" thickBot="1" x14ac:dyDescent="0.3">
      <c r="A176" s="92" t="s">
        <v>12</v>
      </c>
      <c r="B176" s="101" t="s">
        <v>76</v>
      </c>
      <c r="C176" s="103" t="s">
        <v>2</v>
      </c>
      <c r="D176" s="103"/>
      <c r="E176" s="11">
        <f>SUM(E177,E182:E182)</f>
        <v>0</v>
      </c>
      <c r="F176" s="12">
        <f t="shared" ref="F176:K176" si="66">F177+F178+F179+F180+F181+F182</f>
        <v>0</v>
      </c>
      <c r="G176" s="12">
        <f t="shared" si="66"/>
        <v>0</v>
      </c>
      <c r="H176" s="12">
        <f t="shared" si="66"/>
        <v>0</v>
      </c>
      <c r="I176" s="12">
        <f t="shared" si="66"/>
        <v>0</v>
      </c>
      <c r="J176" s="12">
        <f t="shared" si="66"/>
        <v>0</v>
      </c>
      <c r="K176" s="12">
        <f t="shared" si="66"/>
        <v>0</v>
      </c>
      <c r="L176" s="13"/>
      <c r="M176" s="13"/>
      <c r="N176" s="13"/>
      <c r="O176" s="13"/>
    </row>
    <row r="177" spans="1:15" ht="19.5" customHeight="1" thickBot="1" x14ac:dyDescent="0.3">
      <c r="A177" s="61"/>
      <c r="B177" s="102"/>
      <c r="C177" s="25"/>
      <c r="D177" s="15" t="s">
        <v>18</v>
      </c>
      <c r="E177" s="7">
        <v>0</v>
      </c>
      <c r="F177" s="23">
        <f t="shared" ref="F177:K177" si="67">F184+F191+F198+F212</f>
        <v>0</v>
      </c>
      <c r="G177" s="23">
        <f t="shared" si="67"/>
        <v>0</v>
      </c>
      <c r="H177" s="23">
        <f t="shared" si="67"/>
        <v>0</v>
      </c>
      <c r="I177" s="23">
        <f t="shared" si="67"/>
        <v>0</v>
      </c>
      <c r="J177" s="23">
        <f t="shared" si="67"/>
        <v>0</v>
      </c>
      <c r="K177" s="23">
        <f t="shared" si="67"/>
        <v>0</v>
      </c>
      <c r="L177" s="24"/>
      <c r="M177" s="24"/>
      <c r="N177" s="24"/>
      <c r="O177" s="24"/>
    </row>
    <row r="178" spans="1:15" ht="19.5" customHeight="1" thickBot="1" x14ac:dyDescent="0.3">
      <c r="A178" s="61"/>
      <c r="B178" s="102"/>
      <c r="C178" s="25"/>
      <c r="D178" s="15" t="s">
        <v>19</v>
      </c>
      <c r="E178" s="7"/>
      <c r="F178" s="23">
        <f t="shared" ref="F178:K178" si="68">F185+F192+F199+F212</f>
        <v>0</v>
      </c>
      <c r="G178" s="23">
        <f t="shared" si="68"/>
        <v>0</v>
      </c>
      <c r="H178" s="23">
        <f t="shared" si="68"/>
        <v>0</v>
      </c>
      <c r="I178" s="23">
        <f t="shared" si="68"/>
        <v>0</v>
      </c>
      <c r="J178" s="23">
        <f t="shared" si="68"/>
        <v>0</v>
      </c>
      <c r="K178" s="23">
        <f t="shared" si="68"/>
        <v>0</v>
      </c>
      <c r="L178" s="24"/>
      <c r="M178" s="24"/>
      <c r="N178" s="24"/>
      <c r="O178" s="24"/>
    </row>
    <row r="179" spans="1:15" ht="32.25" customHeight="1" thickBot="1" x14ac:dyDescent="0.3">
      <c r="A179" s="61"/>
      <c r="B179" s="102"/>
      <c r="C179" s="25"/>
      <c r="D179" s="15" t="s">
        <v>20</v>
      </c>
      <c r="E179" s="7"/>
      <c r="F179" s="23">
        <f t="shared" ref="F179:K182" si="69">F186+F193+F200+F214</f>
        <v>0</v>
      </c>
      <c r="G179" s="23">
        <f t="shared" si="69"/>
        <v>0</v>
      </c>
      <c r="H179" s="23">
        <f t="shared" si="69"/>
        <v>0</v>
      </c>
      <c r="I179" s="23">
        <f t="shared" si="69"/>
        <v>0</v>
      </c>
      <c r="J179" s="23">
        <f t="shared" si="69"/>
        <v>0</v>
      </c>
      <c r="K179" s="23">
        <f t="shared" si="69"/>
        <v>0</v>
      </c>
      <c r="L179" s="24"/>
      <c r="M179" s="24"/>
      <c r="N179" s="24"/>
      <c r="O179" s="24"/>
    </row>
    <row r="180" spans="1:15" ht="36.75" customHeight="1" thickBot="1" x14ac:dyDescent="0.3">
      <c r="A180" s="61"/>
      <c r="B180" s="102"/>
      <c r="C180" s="25"/>
      <c r="D180" s="15" t="s">
        <v>21</v>
      </c>
      <c r="E180" s="7"/>
      <c r="F180" s="23">
        <f t="shared" si="69"/>
        <v>0</v>
      </c>
      <c r="G180" s="23">
        <f t="shared" si="69"/>
        <v>0</v>
      </c>
      <c r="H180" s="23">
        <f t="shared" si="69"/>
        <v>0</v>
      </c>
      <c r="I180" s="23">
        <f t="shared" si="69"/>
        <v>0</v>
      </c>
      <c r="J180" s="23">
        <f t="shared" si="69"/>
        <v>0</v>
      </c>
      <c r="K180" s="23">
        <f t="shared" si="69"/>
        <v>0</v>
      </c>
      <c r="L180" s="24"/>
      <c r="M180" s="24"/>
      <c r="N180" s="24"/>
      <c r="O180" s="24"/>
    </row>
    <row r="181" spans="1:15" ht="32.25" thickBot="1" x14ac:dyDescent="0.3">
      <c r="A181" s="61"/>
      <c r="B181" s="102"/>
      <c r="C181" s="25"/>
      <c r="D181" s="15" t="s">
        <v>22</v>
      </c>
      <c r="E181" s="7"/>
      <c r="F181" s="23">
        <f t="shared" si="69"/>
        <v>0</v>
      </c>
      <c r="G181" s="23">
        <f t="shared" si="69"/>
        <v>0</v>
      </c>
      <c r="H181" s="23">
        <f t="shared" si="69"/>
        <v>0</v>
      </c>
      <c r="I181" s="23">
        <f t="shared" si="69"/>
        <v>0</v>
      </c>
      <c r="J181" s="23">
        <f t="shared" si="69"/>
        <v>0</v>
      </c>
      <c r="K181" s="23">
        <f t="shared" si="69"/>
        <v>0</v>
      </c>
      <c r="L181" s="24"/>
      <c r="M181" s="24"/>
      <c r="N181" s="24"/>
      <c r="O181" s="24"/>
    </row>
    <row r="182" spans="1:15" ht="33" customHeight="1" thickBot="1" x14ac:dyDescent="0.3">
      <c r="A182" s="61"/>
      <c r="B182" s="102"/>
      <c r="C182" s="25"/>
      <c r="D182" s="15" t="s">
        <v>23</v>
      </c>
      <c r="E182" s="7"/>
      <c r="F182" s="23">
        <f t="shared" si="69"/>
        <v>0</v>
      </c>
      <c r="G182" s="23">
        <f t="shared" si="69"/>
        <v>0</v>
      </c>
      <c r="H182" s="23">
        <f t="shared" si="69"/>
        <v>0</v>
      </c>
      <c r="I182" s="23">
        <f t="shared" si="69"/>
        <v>0</v>
      </c>
      <c r="J182" s="23">
        <f t="shared" si="69"/>
        <v>0</v>
      </c>
      <c r="K182" s="23">
        <f t="shared" si="69"/>
        <v>0</v>
      </c>
      <c r="L182" s="24"/>
      <c r="M182" s="24"/>
      <c r="N182" s="24"/>
      <c r="O182" s="24"/>
    </row>
    <row r="183" spans="1:15" ht="19.5" customHeight="1" thickBot="1" x14ac:dyDescent="0.3">
      <c r="A183" s="92" t="s">
        <v>14</v>
      </c>
      <c r="B183" s="101" t="s">
        <v>73</v>
      </c>
      <c r="C183" s="91" t="s">
        <v>2</v>
      </c>
      <c r="D183" s="91"/>
      <c r="E183" s="11">
        <f>SUM(E184,E189:E189)</f>
        <v>0</v>
      </c>
      <c r="F183" s="27">
        <f t="shared" ref="F183:K183" si="70">F184+F185+F186+F187+F188</f>
        <v>0</v>
      </c>
      <c r="G183" s="27">
        <f t="shared" si="70"/>
        <v>0</v>
      </c>
      <c r="H183" s="27">
        <f t="shared" si="70"/>
        <v>0</v>
      </c>
      <c r="I183" s="27">
        <f t="shared" si="70"/>
        <v>0</v>
      </c>
      <c r="J183" s="27">
        <f t="shared" si="70"/>
        <v>0</v>
      </c>
      <c r="K183" s="27">
        <f t="shared" si="70"/>
        <v>0</v>
      </c>
      <c r="L183" s="28"/>
      <c r="M183" s="28"/>
      <c r="N183" s="28"/>
      <c r="O183" s="28"/>
    </row>
    <row r="184" spans="1:15" ht="19.5" thickBot="1" x14ac:dyDescent="0.3">
      <c r="A184" s="61"/>
      <c r="B184" s="102"/>
      <c r="C184" s="25"/>
      <c r="D184" s="15" t="s">
        <v>18</v>
      </c>
      <c r="E184" s="7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7"/>
      <c r="M184" s="17"/>
      <c r="N184" s="17"/>
      <c r="O184" s="17"/>
    </row>
    <row r="185" spans="1:15" ht="19.5" thickBot="1" x14ac:dyDescent="0.3">
      <c r="A185" s="61"/>
      <c r="B185" s="102"/>
      <c r="C185" s="25"/>
      <c r="D185" s="15" t="s">
        <v>19</v>
      </c>
      <c r="E185" s="7"/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7"/>
      <c r="M185" s="17"/>
      <c r="N185" s="17"/>
      <c r="O185" s="17"/>
    </row>
    <row r="186" spans="1:15" ht="32.25" thickBot="1" x14ac:dyDescent="0.3">
      <c r="A186" s="61"/>
      <c r="B186" s="102"/>
      <c r="C186" s="25"/>
      <c r="D186" s="15" t="s">
        <v>20</v>
      </c>
      <c r="E186" s="7"/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7"/>
      <c r="M186" s="17"/>
      <c r="N186" s="17"/>
      <c r="O186" s="17"/>
    </row>
    <row r="187" spans="1:15" ht="32.25" thickBot="1" x14ac:dyDescent="0.3">
      <c r="A187" s="61"/>
      <c r="B187" s="102"/>
      <c r="C187" s="25"/>
      <c r="D187" s="15" t="s">
        <v>21</v>
      </c>
      <c r="E187" s="7"/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7"/>
      <c r="M187" s="17"/>
      <c r="N187" s="17"/>
      <c r="O187" s="17"/>
    </row>
    <row r="188" spans="1:15" ht="32.25" thickBot="1" x14ac:dyDescent="0.3">
      <c r="A188" s="61"/>
      <c r="B188" s="102"/>
      <c r="C188" s="25"/>
      <c r="D188" s="15" t="s">
        <v>22</v>
      </c>
      <c r="E188" s="7"/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7"/>
      <c r="M188" s="17"/>
      <c r="N188" s="17"/>
      <c r="O188" s="17"/>
    </row>
    <row r="189" spans="1:15" ht="19.5" thickBot="1" x14ac:dyDescent="0.3">
      <c r="A189" s="61"/>
      <c r="B189" s="102"/>
      <c r="C189" s="25"/>
      <c r="D189" s="15" t="s">
        <v>23</v>
      </c>
      <c r="E189" s="7"/>
      <c r="F189" s="16"/>
      <c r="G189" s="16"/>
      <c r="H189" s="16"/>
      <c r="I189" s="16"/>
      <c r="J189" s="16"/>
      <c r="K189" s="16"/>
      <c r="L189" s="17"/>
      <c r="M189" s="17"/>
      <c r="N189" s="17"/>
      <c r="O189" s="17"/>
    </row>
    <row r="190" spans="1:15" ht="19.5" customHeight="1" thickTop="1" thickBot="1" x14ac:dyDescent="0.3">
      <c r="A190" s="111" t="s">
        <v>52</v>
      </c>
      <c r="B190" s="83" t="s">
        <v>77</v>
      </c>
      <c r="C190" s="91" t="s">
        <v>2</v>
      </c>
      <c r="D190" s="91"/>
      <c r="E190" s="11" t="e">
        <f>SUM(E191,E196:E196)</f>
        <v>#REF!</v>
      </c>
      <c r="F190" s="12">
        <f t="shared" ref="F190" si="71">F191+F192+F193+F194+F195+F196</f>
        <v>0</v>
      </c>
      <c r="G190" s="12">
        <v>0</v>
      </c>
      <c r="H190" s="12">
        <f>H191+H192+H193+H194+H195+H196</f>
        <v>0</v>
      </c>
      <c r="I190" s="12">
        <f>I191+I192+I193+I194+I195+I196</f>
        <v>0</v>
      </c>
      <c r="J190" s="12">
        <f>J191+J192+J193+J194+J195+J196</f>
        <v>0</v>
      </c>
      <c r="K190" s="12">
        <f>K191+K192+K193+K194+K195+K196</f>
        <v>0</v>
      </c>
      <c r="L190" s="13"/>
      <c r="M190" s="13"/>
      <c r="N190" s="13"/>
      <c r="O190" s="13"/>
    </row>
    <row r="191" spans="1:15" ht="20.25" thickTop="1" thickBot="1" x14ac:dyDescent="0.3">
      <c r="A191" s="100"/>
      <c r="B191" s="64"/>
      <c r="C191" s="25"/>
      <c r="D191" s="15" t="s">
        <v>18</v>
      </c>
      <c r="E191" s="7" t="e">
        <f>#REF!+#REF!+#REF!+#REF!+#REF!+#REF!+#REF!</f>
        <v>#REF!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4"/>
      <c r="M191" s="24"/>
      <c r="N191" s="24"/>
      <c r="O191" s="24"/>
    </row>
    <row r="192" spans="1:15" ht="20.25" thickTop="1" thickBot="1" x14ac:dyDescent="0.3">
      <c r="A192" s="100"/>
      <c r="B192" s="64"/>
      <c r="C192" s="25"/>
      <c r="D192" s="15" t="s">
        <v>19</v>
      </c>
      <c r="E192" s="7"/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4"/>
      <c r="M192" s="24"/>
      <c r="N192" s="24"/>
      <c r="O192" s="24"/>
    </row>
    <row r="193" spans="1:246" ht="33" thickTop="1" thickBot="1" x14ac:dyDescent="0.3">
      <c r="A193" s="100"/>
      <c r="B193" s="64"/>
      <c r="C193" s="25"/>
      <c r="D193" s="15" t="s">
        <v>20</v>
      </c>
      <c r="E193" s="7"/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4"/>
      <c r="M193" s="24"/>
      <c r="N193" s="24"/>
      <c r="O193" s="24"/>
    </row>
    <row r="194" spans="1:246" ht="33" thickTop="1" thickBot="1" x14ac:dyDescent="0.3">
      <c r="A194" s="100"/>
      <c r="B194" s="64"/>
      <c r="C194" s="25"/>
      <c r="D194" s="15" t="s">
        <v>21</v>
      </c>
      <c r="E194" s="7"/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4"/>
      <c r="M194" s="24"/>
      <c r="N194" s="24"/>
      <c r="O194" s="24"/>
    </row>
    <row r="195" spans="1:246" ht="33" thickTop="1" thickBot="1" x14ac:dyDescent="0.3">
      <c r="A195" s="100"/>
      <c r="B195" s="64"/>
      <c r="C195" s="25"/>
      <c r="D195" s="15" t="s">
        <v>22</v>
      </c>
      <c r="E195" s="7" t="e">
        <f>#REF!+#REF!+#REF!+#REF!+#REF!+#REF!+#REF!</f>
        <v>#REF!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4"/>
      <c r="M195" s="24"/>
      <c r="N195" s="24"/>
      <c r="O195" s="24"/>
    </row>
    <row r="196" spans="1:246" ht="26.25" customHeight="1" thickTop="1" thickBot="1" x14ac:dyDescent="0.3">
      <c r="A196" s="100"/>
      <c r="B196" s="64"/>
      <c r="C196" s="25"/>
      <c r="D196" s="15" t="s">
        <v>23</v>
      </c>
      <c r="E196" s="7" t="e">
        <f>#REF!+#REF!+#REF!+#REF!+#REF!+#REF!+#REF!</f>
        <v>#REF!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4"/>
      <c r="M196" s="24"/>
      <c r="N196" s="24"/>
      <c r="O196" s="24"/>
    </row>
    <row r="197" spans="1:246" ht="19.5" customHeight="1" thickBot="1" x14ac:dyDescent="0.3">
      <c r="A197" s="120" t="s">
        <v>53</v>
      </c>
      <c r="B197" s="122" t="s">
        <v>54</v>
      </c>
      <c r="C197" s="91" t="s">
        <v>2</v>
      </c>
      <c r="D197" s="91"/>
      <c r="E197" s="11">
        <f>SUM(E198,E203:E203)</f>
        <v>0</v>
      </c>
      <c r="F197" s="12">
        <f t="shared" ref="F197:K197" si="72">F198+F199+F200+F201+F202+F203</f>
        <v>0</v>
      </c>
      <c r="G197" s="12">
        <f t="shared" si="72"/>
        <v>0</v>
      </c>
      <c r="H197" s="12">
        <f t="shared" si="72"/>
        <v>0</v>
      </c>
      <c r="I197" s="12">
        <f t="shared" si="72"/>
        <v>0</v>
      </c>
      <c r="J197" s="12">
        <f t="shared" si="72"/>
        <v>0</v>
      </c>
      <c r="K197" s="12">
        <f t="shared" si="72"/>
        <v>0</v>
      </c>
      <c r="L197" s="13"/>
      <c r="M197" s="13"/>
      <c r="N197" s="13"/>
      <c r="O197" s="13"/>
    </row>
    <row r="198" spans="1:246" ht="19.5" thickBot="1" x14ac:dyDescent="0.3">
      <c r="A198" s="121"/>
      <c r="B198" s="123"/>
      <c r="C198" s="25"/>
      <c r="D198" s="15" t="s">
        <v>18</v>
      </c>
      <c r="E198" s="31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4"/>
      <c r="M198" s="24"/>
      <c r="N198" s="24"/>
      <c r="O198" s="24"/>
    </row>
    <row r="199" spans="1:246" ht="25.5" customHeight="1" thickBot="1" x14ac:dyDescent="0.3">
      <c r="A199" s="121"/>
      <c r="B199" s="123"/>
      <c r="C199" s="25"/>
      <c r="D199" s="15" t="s">
        <v>19</v>
      </c>
      <c r="E199" s="31"/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4"/>
      <c r="M199" s="24"/>
      <c r="N199" s="24"/>
      <c r="O199" s="24"/>
    </row>
    <row r="200" spans="1:246" ht="32.25" thickBot="1" x14ac:dyDescent="0.3">
      <c r="A200" s="121"/>
      <c r="B200" s="123"/>
      <c r="C200" s="25"/>
      <c r="D200" s="15" t="s">
        <v>20</v>
      </c>
      <c r="E200" s="31"/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4"/>
      <c r="M200" s="24"/>
      <c r="N200" s="24"/>
      <c r="O200" s="24"/>
    </row>
    <row r="201" spans="1:246" ht="32.25" thickBot="1" x14ac:dyDescent="0.3">
      <c r="A201" s="121"/>
      <c r="B201" s="123"/>
      <c r="C201" s="25"/>
      <c r="D201" s="15" t="s">
        <v>21</v>
      </c>
      <c r="E201" s="31"/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4"/>
      <c r="M201" s="24"/>
      <c r="N201" s="24"/>
      <c r="O201" s="24"/>
    </row>
    <row r="202" spans="1:246" ht="32.25" thickBot="1" x14ac:dyDescent="0.3">
      <c r="A202" s="121"/>
      <c r="B202" s="123"/>
      <c r="C202" s="46"/>
      <c r="D202" s="47" t="s">
        <v>22</v>
      </c>
      <c r="E202" s="48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24"/>
      <c r="M202" s="24"/>
      <c r="N202" s="24"/>
      <c r="O202" s="24"/>
    </row>
    <row r="203" spans="1:246" ht="26.25" customHeight="1" thickBot="1" x14ac:dyDescent="0.3">
      <c r="A203" s="121"/>
      <c r="B203" s="124"/>
      <c r="C203" s="50"/>
      <c r="D203" s="51" t="s">
        <v>23</v>
      </c>
      <c r="E203" s="55"/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4"/>
      <c r="M203" s="24"/>
      <c r="N203" s="24"/>
      <c r="O203" s="24"/>
    </row>
    <row r="204" spans="1:246" s="1" customFormat="1" ht="26.25" customHeight="1" thickTop="1" thickBot="1" x14ac:dyDescent="0.3">
      <c r="A204" s="114" t="s">
        <v>55</v>
      </c>
      <c r="B204" s="117" t="s">
        <v>51</v>
      </c>
      <c r="C204" s="112" t="s">
        <v>32</v>
      </c>
      <c r="D204" s="113"/>
      <c r="E204" s="55"/>
      <c r="F204" s="32">
        <f t="shared" ref="F204:K204" si="73">F205+F206+F207+F208+F209+F210</f>
        <v>0</v>
      </c>
      <c r="G204" s="32">
        <f t="shared" si="73"/>
        <v>0</v>
      </c>
      <c r="H204" s="32">
        <f t="shared" si="73"/>
        <v>0</v>
      </c>
      <c r="I204" s="32">
        <f t="shared" si="73"/>
        <v>0</v>
      </c>
      <c r="J204" s="32">
        <f t="shared" si="73"/>
        <v>0</v>
      </c>
      <c r="K204" s="32">
        <f t="shared" si="73"/>
        <v>0</v>
      </c>
      <c r="L204" s="24"/>
      <c r="M204" s="24"/>
      <c r="N204" s="24"/>
      <c r="O204" s="24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</row>
    <row r="205" spans="1:246" s="1" customFormat="1" ht="26.25" customHeight="1" thickBot="1" x14ac:dyDescent="0.3">
      <c r="A205" s="115"/>
      <c r="B205" s="118"/>
      <c r="C205" s="57"/>
      <c r="D205" s="51" t="s">
        <v>18</v>
      </c>
      <c r="E205" s="55"/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4"/>
      <c r="M205" s="24"/>
      <c r="N205" s="24"/>
      <c r="O205" s="24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</row>
    <row r="206" spans="1:246" s="1" customFormat="1" ht="21" customHeight="1" thickBot="1" x14ac:dyDescent="0.3">
      <c r="A206" s="115"/>
      <c r="B206" s="118"/>
      <c r="C206" s="58"/>
      <c r="D206" s="51" t="s">
        <v>19</v>
      </c>
      <c r="E206" s="55"/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4"/>
      <c r="M206" s="24"/>
      <c r="N206" s="24"/>
      <c r="O206" s="24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</row>
    <row r="207" spans="1:246" s="1" customFormat="1" ht="41.25" customHeight="1" thickBot="1" x14ac:dyDescent="0.3">
      <c r="A207" s="115"/>
      <c r="B207" s="118"/>
      <c r="C207" s="58"/>
      <c r="D207" s="51" t="s">
        <v>20</v>
      </c>
      <c r="E207" s="55"/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4"/>
      <c r="M207" s="24"/>
      <c r="N207" s="24"/>
      <c r="O207" s="24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</row>
    <row r="208" spans="1:246" s="1" customFormat="1" ht="41.25" customHeight="1" thickBot="1" x14ac:dyDescent="0.3">
      <c r="A208" s="115"/>
      <c r="B208" s="118"/>
      <c r="C208" s="58"/>
      <c r="D208" s="51" t="s">
        <v>21</v>
      </c>
      <c r="E208" s="55"/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4"/>
      <c r="M208" s="24"/>
      <c r="N208" s="24"/>
      <c r="O208" s="24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</row>
    <row r="209" spans="1:246" s="1" customFormat="1" ht="35.25" customHeight="1" thickBot="1" x14ac:dyDescent="0.3">
      <c r="A209" s="115"/>
      <c r="B209" s="118"/>
      <c r="C209" s="58"/>
      <c r="D209" s="51" t="s">
        <v>22</v>
      </c>
      <c r="E209" s="55"/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4"/>
      <c r="M209" s="24"/>
      <c r="N209" s="24"/>
      <c r="O209" s="24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</row>
    <row r="210" spans="1:246" s="1" customFormat="1" ht="22.5" customHeight="1" thickBot="1" x14ac:dyDescent="0.3">
      <c r="A210" s="116"/>
      <c r="B210" s="119"/>
      <c r="C210" s="59"/>
      <c r="D210" s="51" t="s">
        <v>23</v>
      </c>
      <c r="E210" s="55"/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4"/>
      <c r="M210" s="24"/>
      <c r="N210" s="24"/>
      <c r="O210" s="24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</row>
    <row r="211" spans="1:246" ht="19.5" customHeight="1" thickTop="1" thickBot="1" x14ac:dyDescent="0.3">
      <c r="A211" s="88" t="s">
        <v>68</v>
      </c>
      <c r="B211" s="85" t="s">
        <v>74</v>
      </c>
      <c r="C211" s="84" t="s">
        <v>2</v>
      </c>
      <c r="D211" s="84"/>
      <c r="E211" s="54">
        <f>SUM(E212,E217:E217)</f>
        <v>0</v>
      </c>
      <c r="F211" s="56">
        <f t="shared" ref="F211:K211" si="74">F212+F213+F214+F215+F216+F217</f>
        <v>0</v>
      </c>
      <c r="G211" s="56">
        <f t="shared" si="74"/>
        <v>0</v>
      </c>
      <c r="H211" s="56">
        <f t="shared" si="74"/>
        <v>0</v>
      </c>
      <c r="I211" s="56">
        <f t="shared" si="74"/>
        <v>0</v>
      </c>
      <c r="J211" s="56">
        <f t="shared" si="74"/>
        <v>0</v>
      </c>
      <c r="K211" s="56">
        <f t="shared" si="74"/>
        <v>0</v>
      </c>
      <c r="L211" s="33"/>
      <c r="M211" s="33"/>
      <c r="N211" s="33"/>
      <c r="O211" s="33"/>
      <c r="Q211" s="34"/>
    </row>
    <row r="212" spans="1:246" ht="19.5" thickBot="1" x14ac:dyDescent="0.3">
      <c r="A212" s="88"/>
      <c r="B212" s="86"/>
      <c r="C212" s="26"/>
      <c r="D212" s="15" t="s">
        <v>18</v>
      </c>
      <c r="E212" s="52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24"/>
      <c r="M212" s="24"/>
      <c r="N212" s="24"/>
      <c r="O212" s="24"/>
    </row>
    <row r="213" spans="1:246" ht="19.5" thickBot="1" x14ac:dyDescent="0.3">
      <c r="A213" s="88"/>
      <c r="B213" s="86"/>
      <c r="C213" s="25"/>
      <c r="D213" s="15" t="s">
        <v>19</v>
      </c>
      <c r="E213" s="31"/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4"/>
      <c r="M213" s="24"/>
      <c r="N213" s="24"/>
      <c r="O213" s="24"/>
    </row>
    <row r="214" spans="1:246" ht="32.25" thickBot="1" x14ac:dyDescent="0.3">
      <c r="A214" s="88"/>
      <c r="B214" s="86"/>
      <c r="C214" s="25"/>
      <c r="D214" s="15" t="s">
        <v>20</v>
      </c>
      <c r="E214" s="31"/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4"/>
      <c r="M214" s="24"/>
      <c r="N214" s="24"/>
      <c r="O214" s="24"/>
    </row>
    <row r="215" spans="1:246" ht="32.25" thickBot="1" x14ac:dyDescent="0.3">
      <c r="A215" s="88"/>
      <c r="B215" s="86"/>
      <c r="C215" s="25"/>
      <c r="D215" s="15" t="s">
        <v>21</v>
      </c>
      <c r="E215" s="31"/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4"/>
      <c r="M215" s="24"/>
      <c r="N215" s="24"/>
      <c r="O215" s="24"/>
    </row>
    <row r="216" spans="1:246" ht="32.25" thickBot="1" x14ac:dyDescent="0.3">
      <c r="A216" s="88"/>
      <c r="B216" s="86"/>
      <c r="C216" s="25"/>
      <c r="D216" s="15" t="s">
        <v>22</v>
      </c>
      <c r="E216" s="31"/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4"/>
      <c r="M216" s="24"/>
      <c r="N216" s="24"/>
      <c r="O216" s="24"/>
    </row>
    <row r="217" spans="1:246" ht="50.25" customHeight="1" thickBot="1" x14ac:dyDescent="0.3">
      <c r="A217" s="89"/>
      <c r="B217" s="87"/>
      <c r="C217" s="25"/>
      <c r="D217" s="15" t="s">
        <v>23</v>
      </c>
      <c r="E217" s="31"/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4"/>
      <c r="M217" s="24"/>
      <c r="N217" s="24"/>
      <c r="O217" s="24"/>
    </row>
    <row r="224" spans="1:246" x14ac:dyDescent="0.25">
      <c r="D224" s="35"/>
    </row>
  </sheetData>
  <mergeCells count="88">
    <mergeCell ref="C204:D204"/>
    <mergeCell ref="A204:A210"/>
    <mergeCell ref="B204:B210"/>
    <mergeCell ref="A197:A203"/>
    <mergeCell ref="B197:B203"/>
    <mergeCell ref="C197:D197"/>
    <mergeCell ref="B176:B182"/>
    <mergeCell ref="C176:D176"/>
    <mergeCell ref="A190:A196"/>
    <mergeCell ref="B190:B196"/>
    <mergeCell ref="C190:D190"/>
    <mergeCell ref="A183:A189"/>
    <mergeCell ref="B183:B189"/>
    <mergeCell ref="C183:D183"/>
    <mergeCell ref="A176:A182"/>
    <mergeCell ref="A146:A152"/>
    <mergeCell ref="B146:B152"/>
    <mergeCell ref="C146:D146"/>
    <mergeCell ref="A153:A160"/>
    <mergeCell ref="B153:B160"/>
    <mergeCell ref="C153:D153"/>
    <mergeCell ref="B161:B168"/>
    <mergeCell ref="C161:D161"/>
    <mergeCell ref="A169:A175"/>
    <mergeCell ref="B169:B175"/>
    <mergeCell ref="C169:D169"/>
    <mergeCell ref="A86:A92"/>
    <mergeCell ref="B86:B92"/>
    <mergeCell ref="C86:D86"/>
    <mergeCell ref="A93:A100"/>
    <mergeCell ref="C138:D138"/>
    <mergeCell ref="A116:A122"/>
    <mergeCell ref="B116:B122"/>
    <mergeCell ref="C116:D116"/>
    <mergeCell ref="A124:A130"/>
    <mergeCell ref="B124:B130"/>
    <mergeCell ref="A72:A78"/>
    <mergeCell ref="B72:B78"/>
    <mergeCell ref="C72:D72"/>
    <mergeCell ref="A79:A85"/>
    <mergeCell ref="B79:B85"/>
    <mergeCell ref="C79:D79"/>
    <mergeCell ref="C211:D211"/>
    <mergeCell ref="B211:B217"/>
    <mergeCell ref="A211:A217"/>
    <mergeCell ref="B93:B100"/>
    <mergeCell ref="C93:D93"/>
    <mergeCell ref="A101:A108"/>
    <mergeCell ref="B101:B108"/>
    <mergeCell ref="C101:D101"/>
    <mergeCell ref="A131:A137"/>
    <mergeCell ref="B131:B137"/>
    <mergeCell ref="A138:A145"/>
    <mergeCell ref="B138:B145"/>
    <mergeCell ref="A109:A115"/>
    <mergeCell ref="B109:B115"/>
    <mergeCell ref="C109:D109"/>
    <mergeCell ref="A161:A168"/>
    <mergeCell ref="A1:K1"/>
    <mergeCell ref="A58:A64"/>
    <mergeCell ref="B58:B64"/>
    <mergeCell ref="A65:A71"/>
    <mergeCell ref="B65:B71"/>
    <mergeCell ref="A51:A57"/>
    <mergeCell ref="B51:B57"/>
    <mergeCell ref="C51:D51"/>
    <mergeCell ref="A4:E4"/>
    <mergeCell ref="A5:A7"/>
    <mergeCell ref="B5:B7"/>
    <mergeCell ref="C5:D7"/>
    <mergeCell ref="E5:Z6"/>
    <mergeCell ref="C8:D8"/>
    <mergeCell ref="A9:A15"/>
    <mergeCell ref="B9:B15"/>
    <mergeCell ref="C9:D9"/>
    <mergeCell ref="A16:A22"/>
    <mergeCell ref="B16:B22"/>
    <mergeCell ref="A37:A43"/>
    <mergeCell ref="B37:B43"/>
    <mergeCell ref="C37:D37"/>
    <mergeCell ref="C30:D30"/>
    <mergeCell ref="C44:D44"/>
    <mergeCell ref="A44:A50"/>
    <mergeCell ref="A23:A29"/>
    <mergeCell ref="B23:B29"/>
    <mergeCell ref="A30:A36"/>
    <mergeCell ref="B30:B36"/>
    <mergeCell ref="B44:B50"/>
  </mergeCells>
  <printOptions gridLines="1"/>
  <pageMargins left="0.23611111111111102" right="0.23611111111111102" top="0.74791666666666701" bottom="0.74791666666666701" header="0.51180555555555496" footer="0.51180555555555496"/>
  <pageSetup paperSize="9" scale="64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таблица 3</vt:lpstr>
      <vt:lpstr>'таблица 3'!Excel_BuiltIn_Print_Titles</vt:lpstr>
      <vt:lpstr>'таблица 3'!Print_Titles</vt:lpstr>
      <vt:lpstr>'таблица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Виктория Владимировна</dc:creator>
  <cp:lastModifiedBy>User</cp:lastModifiedBy>
  <cp:revision>2</cp:revision>
  <cp:lastPrinted>2022-01-20T10:58:00Z</cp:lastPrinted>
  <dcterms:created xsi:type="dcterms:W3CDTF">2014-06-23T08:35:28Z</dcterms:created>
  <dcterms:modified xsi:type="dcterms:W3CDTF">2022-01-20T10:58:17Z</dcterms:modified>
  <dc:language>en-US</dc:language>
</cp:coreProperties>
</file>