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te\Desktop\"/>
    </mc:Choice>
  </mc:AlternateContent>
  <bookViews>
    <workbookView xWindow="0" yWindow="0" windowWidth="19440" windowHeight="11700"/>
  </bookViews>
  <sheets>
    <sheet name="на 01.01.25" sheetId="1" r:id="rId1"/>
  </sheets>
  <definedNames>
    <definedName name="_xlnm.Print_Titles" localSheetId="0">'на 01.01.25'!$A:$L</definedName>
    <definedName name="_xlnm.Print_Area" localSheetId="0">'на 01.01.25'!$A$1:$L$22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K8" i="1" l="1"/>
  <c r="K9" i="1" l="1"/>
  <c r="L16" i="1"/>
  <c r="K7" i="1" l="1"/>
  <c r="L8" i="1"/>
  <c r="L9" i="1" l="1"/>
  <c r="L7" i="1" l="1"/>
  <c r="G9" i="1" l="1"/>
  <c r="D8" i="1" l="1"/>
  <c r="D9" i="1"/>
  <c r="D10" i="1"/>
  <c r="D11" i="1"/>
  <c r="D12" i="1"/>
  <c r="D13" i="1"/>
  <c r="D14" i="1"/>
  <c r="D15" i="1"/>
  <c r="D16" i="1"/>
  <c r="D17" i="1"/>
  <c r="D7" i="1"/>
  <c r="L10" i="1"/>
  <c r="L11" i="1"/>
  <c r="L12" i="1"/>
  <c r="L13" i="1"/>
  <c r="L14" i="1"/>
  <c r="L15" i="1"/>
  <c r="L17" i="1"/>
  <c r="C18" i="1"/>
  <c r="K10" i="1"/>
  <c r="K11" i="1"/>
  <c r="K12" i="1"/>
  <c r="K13" i="1"/>
  <c r="K14" i="1"/>
  <c r="K15" i="1"/>
  <c r="K16" i="1"/>
  <c r="K17" i="1"/>
  <c r="B18" i="1"/>
  <c r="K18" i="1" s="1"/>
  <c r="J8" i="1"/>
  <c r="J9" i="1"/>
  <c r="J10" i="1"/>
  <c r="J11" i="1"/>
  <c r="J12" i="1"/>
  <c r="J13" i="1"/>
  <c r="J14" i="1"/>
  <c r="J15" i="1"/>
  <c r="J16" i="1"/>
  <c r="J17" i="1"/>
  <c r="J7" i="1"/>
  <c r="G8" i="1"/>
  <c r="G10" i="1"/>
  <c r="G11" i="1"/>
  <c r="G12" i="1"/>
  <c r="G13" i="1"/>
  <c r="G14" i="1"/>
  <c r="G15" i="1"/>
  <c r="G16" i="1"/>
  <c r="G17" i="1"/>
  <c r="G7" i="1"/>
  <c r="I18" i="1"/>
  <c r="F18" i="1"/>
  <c r="E18" i="1"/>
  <c r="L18" i="1" l="1"/>
  <c r="G18" i="1"/>
  <c r="J18" i="1"/>
  <c r="D18" i="1"/>
</calcChain>
</file>

<file path=xl/sharedStrings.xml><?xml version="1.0" encoding="utf-8"?>
<sst xmlns="http://schemas.openxmlformats.org/spreadsheetml/2006/main" count="32" uniqueCount="24">
  <si>
    <t>СПРАВКА</t>
  </si>
  <si>
    <t xml:space="preserve"> (тыс. руб.)</t>
  </si>
  <si>
    <t>Доходы</t>
  </si>
  <si>
    <t>в том числе налоговые и неналоговые доходы</t>
  </si>
  <si>
    <t>Расходы</t>
  </si>
  <si>
    <t>Дефицит (-) /Профицит (+)</t>
  </si>
  <si>
    <t>План</t>
  </si>
  <si>
    <t>Исполнено</t>
  </si>
  <si>
    <t>% исп.</t>
  </si>
  <si>
    <t>поселения</t>
  </si>
  <si>
    <t>Итого</t>
  </si>
  <si>
    <t xml:space="preserve"> Примечание: Данные по строке "Итого" могут отличаться от суммы слагаемых из-за округления.</t>
  </si>
  <si>
    <t>Визинга</t>
  </si>
  <si>
    <t>Визиндор</t>
  </si>
  <si>
    <t>Вотча</t>
  </si>
  <si>
    <t>Гагшор</t>
  </si>
  <si>
    <t>Заозерье</t>
  </si>
  <si>
    <t>Куниб</t>
  </si>
  <si>
    <t>Куратово</t>
  </si>
  <si>
    <t>Межадор</t>
  </si>
  <si>
    <t>Палауз</t>
  </si>
  <si>
    <t>Чухлэм</t>
  </si>
  <si>
    <t>Пыёлдино</t>
  </si>
  <si>
    <t>об исполнении бюджетов поселений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</si>
</sst>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-* #,##0.00_р_._-;\-* #,##0.00_р_._-;_-* &quot;-&quot;??_р_._-;_-@_-"/>
    <numFmt numFmtId="166" formatCode="#,##0.0\ _₽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Arial Cyr"/>
      <charset val="204"/>
    </font>
    <font>
      <sz val="8"/>
      <name val="Arial Cyr"/>
    </font>
    <font>
      <b/>
      <sz val="14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ahoma"/>
      <family val="2"/>
      <charset val="204"/>
    </font>
    <font>
      <sz val="14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rgb="FFFFFF99"/>
      </patternFill>
    </fill>
    <fill>
      <patternFill patternType="solid">
        <fgColor theme="0" tint="-0.14999847407452621"/>
        <bgColor indexed="43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0" fontId="6" fillId="0" borderId="0"/>
  </cellStyleXfs>
  <cellXfs count="38">
    <xf numFmtId="0" fontId="0" fillId="0" borderId="0" xfId="0"/>
    <xf numFmtId="0" fontId="3" fillId="0" borderId="0" xfId="0" applyFont="1" applyProtection="1">
      <protection locked="0"/>
    </xf>
    <xf numFmtId="3" fontId="4" fillId="0" borderId="0" xfId="0" applyNumberFormat="1" applyFont="1" applyProtection="1">
      <protection locked="0"/>
    </xf>
    <xf numFmtId="3" fontId="3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3" fontId="7" fillId="4" borderId="9" xfId="0" applyNumberFormat="1" applyFont="1" applyFill="1" applyBorder="1" applyProtection="1">
      <protection locked="0"/>
    </xf>
    <xf numFmtId="164" fontId="7" fillId="4" borderId="10" xfId="0" applyNumberFormat="1" applyFont="1" applyFill="1" applyBorder="1" applyProtection="1">
      <protection locked="0"/>
    </xf>
    <xf numFmtId="164" fontId="7" fillId="4" borderId="9" xfId="0" applyNumberFormat="1" applyFont="1" applyFill="1" applyBorder="1" applyProtection="1">
      <protection locked="0"/>
    </xf>
    <xf numFmtId="0" fontId="8" fillId="0" borderId="0" xfId="0" applyFont="1"/>
    <xf numFmtId="164" fontId="8" fillId="0" borderId="0" xfId="0" applyNumberFormat="1" applyFont="1"/>
    <xf numFmtId="0" fontId="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166" fontId="8" fillId="0" borderId="0" xfId="0" applyNumberFormat="1" applyFont="1"/>
    <xf numFmtId="49" fontId="9" fillId="0" borderId="13" xfId="0" applyNumberFormat="1" applyFont="1" applyBorder="1" applyAlignment="1" applyProtection="1">
      <protection locked="0"/>
    </xf>
    <xf numFmtId="166" fontId="7" fillId="0" borderId="13" xfId="2" applyNumberFormat="1" applyFont="1" applyFill="1" applyBorder="1" applyProtection="1"/>
    <xf numFmtId="166" fontId="7" fillId="0" borderId="13" xfId="2" applyNumberFormat="1" applyFont="1" applyFill="1" applyBorder="1" applyProtection="1">
      <protection locked="0"/>
    </xf>
    <xf numFmtId="164" fontId="11" fillId="0" borderId="13" xfId="1" applyNumberFormat="1" applyFont="1" applyBorder="1" applyProtection="1"/>
    <xf numFmtId="166" fontId="9" fillId="0" borderId="13" xfId="2" applyNumberFormat="1" applyFont="1" applyFill="1" applyBorder="1" applyProtection="1"/>
    <xf numFmtId="166" fontId="9" fillId="0" borderId="13" xfId="2" applyNumberFormat="1" applyFont="1" applyFill="1" applyBorder="1" applyProtection="1">
      <protection locked="0"/>
    </xf>
    <xf numFmtId="164" fontId="9" fillId="0" borderId="13" xfId="1" applyNumberFormat="1" applyFont="1" applyFill="1" applyBorder="1" applyProtection="1"/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8" fillId="4" borderId="4" xfId="0" applyFont="1" applyFill="1" applyBorder="1" applyAlignment="1">
      <alignment horizontal="center" vertical="top" wrapText="1"/>
    </xf>
    <xf numFmtId="0" fontId="8" fillId="4" borderId="9" xfId="0" applyFont="1" applyFill="1" applyBorder="1" applyAlignment="1">
      <alignment horizontal="center" vertical="top" wrapText="1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6" xfId="3"/>
    <cellStyle name="Обычный_Справка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10</xdr:col>
      <xdr:colOff>0</xdr:colOff>
      <xdr:row>5</xdr:row>
      <xdr:rowOff>0</xdr:rowOff>
    </xdr:to>
    <xdr:sp macro="" textlink="">
      <xdr:nvSpPr>
        <xdr:cNvPr id="2" name="Line 22"/>
        <xdr:cNvSpPr>
          <a:spLocks noChangeShapeType="1"/>
        </xdr:cNvSpPr>
      </xdr:nvSpPr>
      <xdr:spPr bwMode="auto">
        <a:xfrm>
          <a:off x="85344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3" name="Line 24"/>
        <xdr:cNvSpPr>
          <a:spLocks noChangeShapeType="1"/>
        </xdr:cNvSpPr>
      </xdr:nvSpPr>
      <xdr:spPr bwMode="auto">
        <a:xfrm flipH="1">
          <a:off x="8534400" y="352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27"/>
  <sheetViews>
    <sheetView tabSelected="1" zoomScale="70" zoomScaleNormal="70" workbookViewId="0">
      <selection activeCell="S16" sqref="S16"/>
    </sheetView>
  </sheetViews>
  <sheetFormatPr defaultColWidth="8.85546875" defaultRowHeight="15" x14ac:dyDescent="0.25"/>
  <cols>
    <col min="1" max="1" width="23.85546875" style="4" customWidth="1"/>
    <col min="2" max="2" width="15.7109375" style="4" customWidth="1"/>
    <col min="3" max="3" width="15" style="4" customWidth="1"/>
    <col min="4" max="4" width="12.140625" style="4" customWidth="1"/>
    <col min="5" max="5" width="14.5703125" style="4" customWidth="1"/>
    <col min="6" max="6" width="13.42578125" style="4" customWidth="1"/>
    <col min="7" max="7" width="11.85546875" style="4" customWidth="1"/>
    <col min="8" max="8" width="16.5703125" style="4" customWidth="1"/>
    <col min="9" max="9" width="14.28515625" style="4" customWidth="1"/>
    <col min="10" max="11" width="13.140625" style="4" customWidth="1"/>
    <col min="12" max="12" width="17.42578125" style="4" customWidth="1"/>
    <col min="13" max="16384" width="8.85546875" style="4"/>
  </cols>
  <sheetData>
    <row r="1" spans="1:12" s="1" customFormat="1" ht="20.25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s="1" customFormat="1" ht="18" x14ac:dyDescent="0.25">
      <c r="A2" s="25" t="s">
        <v>23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s="1" customFormat="1" ht="18.75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3" t="s">
        <v>1</v>
      </c>
    </row>
    <row r="4" spans="1:12" s="1" customFormat="1" ht="57.75" customHeight="1" x14ac:dyDescent="0.2">
      <c r="A4" s="26" t="s">
        <v>9</v>
      </c>
      <c r="B4" s="29" t="s">
        <v>2</v>
      </c>
      <c r="C4" s="29"/>
      <c r="D4" s="29"/>
      <c r="E4" s="30" t="s">
        <v>3</v>
      </c>
      <c r="F4" s="29"/>
      <c r="G4" s="29"/>
      <c r="H4" s="31" t="s">
        <v>4</v>
      </c>
      <c r="I4" s="31"/>
      <c r="J4" s="31"/>
      <c r="K4" s="31" t="s">
        <v>5</v>
      </c>
      <c r="L4" s="31"/>
    </row>
    <row r="5" spans="1:12" s="1" customFormat="1" ht="23.25" customHeight="1" x14ac:dyDescent="0.2">
      <c r="A5" s="27"/>
      <c r="B5" s="34" t="s">
        <v>6</v>
      </c>
      <c r="C5" s="34" t="s">
        <v>7</v>
      </c>
      <c r="D5" s="34" t="s">
        <v>8</v>
      </c>
      <c r="E5" s="32" t="s">
        <v>6</v>
      </c>
      <c r="F5" s="34" t="s">
        <v>7</v>
      </c>
      <c r="G5" s="34" t="s">
        <v>8</v>
      </c>
      <c r="H5" s="32" t="s">
        <v>6</v>
      </c>
      <c r="I5" s="34" t="s">
        <v>7</v>
      </c>
      <c r="J5" s="34" t="s">
        <v>8</v>
      </c>
      <c r="K5" s="36" t="s">
        <v>6</v>
      </c>
      <c r="L5" s="22" t="s">
        <v>7</v>
      </c>
    </row>
    <row r="6" spans="1:12" s="1" customFormat="1" ht="19.899999999999999" customHeight="1" x14ac:dyDescent="0.2">
      <c r="A6" s="28"/>
      <c r="B6" s="35"/>
      <c r="C6" s="35"/>
      <c r="D6" s="35"/>
      <c r="E6" s="33"/>
      <c r="F6" s="35"/>
      <c r="G6" s="35"/>
      <c r="H6" s="33"/>
      <c r="I6" s="35"/>
      <c r="J6" s="35"/>
      <c r="K6" s="37"/>
      <c r="L6" s="23"/>
    </row>
    <row r="7" spans="1:12" s="2" customFormat="1" ht="46.5" customHeight="1" x14ac:dyDescent="0.25">
      <c r="A7" s="15" t="s">
        <v>12</v>
      </c>
      <c r="B7" s="21">
        <v>43442.8</v>
      </c>
      <c r="C7" s="21">
        <v>42331.5</v>
      </c>
      <c r="D7" s="19">
        <f>C7/B7*100</f>
        <v>97.441923632914992</v>
      </c>
      <c r="E7" s="21">
        <v>11194.7</v>
      </c>
      <c r="F7" s="21">
        <v>10170.5</v>
      </c>
      <c r="G7" s="19">
        <f>F7/E7*100</f>
        <v>90.851027718473915</v>
      </c>
      <c r="H7" s="21">
        <v>44364.1</v>
      </c>
      <c r="I7" s="21">
        <v>42808.9</v>
      </c>
      <c r="J7" s="20">
        <f>I7/H7*100</f>
        <v>96.494462865244657</v>
      </c>
      <c r="K7" s="21">
        <f t="shared" ref="K7:L9" si="0">B7-H7</f>
        <v>-921.29999999999563</v>
      </c>
      <c r="L7" s="21">
        <f t="shared" si="0"/>
        <v>-477.40000000000146</v>
      </c>
    </row>
    <row r="8" spans="1:12" s="2" customFormat="1" ht="33.75" customHeight="1" x14ac:dyDescent="0.25">
      <c r="A8" s="15" t="s">
        <v>13</v>
      </c>
      <c r="B8" s="21">
        <v>7712.6</v>
      </c>
      <c r="C8" s="21">
        <v>7736.8</v>
      </c>
      <c r="D8" s="19">
        <f t="shared" ref="D8:D18" si="1">C8/B8*100</f>
        <v>100.31377226875502</v>
      </c>
      <c r="E8" s="21">
        <v>212.3</v>
      </c>
      <c r="F8" s="21">
        <v>236.5</v>
      </c>
      <c r="G8" s="19">
        <f t="shared" ref="G8:G17" si="2">F8/E8*100</f>
        <v>111.39896373056995</v>
      </c>
      <c r="H8" s="21">
        <v>7728.7</v>
      </c>
      <c r="I8" s="21">
        <v>7666.7</v>
      </c>
      <c r="J8" s="20">
        <f t="shared" ref="J8:J18" si="3">I8/H8*100</f>
        <v>99.197795230763262</v>
      </c>
      <c r="K8" s="21">
        <f t="shared" si="0"/>
        <v>-16.099999999999454</v>
      </c>
      <c r="L8" s="21">
        <f t="shared" si="0"/>
        <v>70.100000000000364</v>
      </c>
    </row>
    <row r="9" spans="1:12" s="2" customFormat="1" ht="33.75" customHeight="1" x14ac:dyDescent="0.25">
      <c r="A9" s="15" t="s">
        <v>14</v>
      </c>
      <c r="B9" s="21">
        <v>5436.9</v>
      </c>
      <c r="C9" s="21">
        <v>5423.1</v>
      </c>
      <c r="D9" s="19">
        <f t="shared" si="1"/>
        <v>99.746178888704975</v>
      </c>
      <c r="E9" s="21">
        <v>139.19999999999999</v>
      </c>
      <c r="F9" s="21">
        <v>140.1</v>
      </c>
      <c r="G9" s="19">
        <f t="shared" si="2"/>
        <v>100.64655172413795</v>
      </c>
      <c r="H9" s="21">
        <v>5453.8</v>
      </c>
      <c r="I9" s="21">
        <v>5403.3</v>
      </c>
      <c r="J9" s="20">
        <f t="shared" si="3"/>
        <v>99.074040118816242</v>
      </c>
      <c r="K9" s="21">
        <f t="shared" si="0"/>
        <v>-16.900000000000546</v>
      </c>
      <c r="L9" s="21">
        <f t="shared" si="0"/>
        <v>19.800000000000182</v>
      </c>
    </row>
    <row r="10" spans="1:12" s="2" customFormat="1" ht="37.5" customHeight="1" x14ac:dyDescent="0.25">
      <c r="A10" s="15" t="s">
        <v>15</v>
      </c>
      <c r="B10" s="21">
        <v>5606.3</v>
      </c>
      <c r="C10" s="21">
        <v>5644.7</v>
      </c>
      <c r="D10" s="19">
        <f t="shared" si="1"/>
        <v>100.68494372402475</v>
      </c>
      <c r="E10" s="21">
        <v>163.80000000000001</v>
      </c>
      <c r="F10" s="21">
        <v>205.5</v>
      </c>
      <c r="G10" s="19">
        <f t="shared" si="2"/>
        <v>125.45787545787546</v>
      </c>
      <c r="H10" s="21">
        <v>5610.9</v>
      </c>
      <c r="I10" s="21">
        <v>5607.5</v>
      </c>
      <c r="J10" s="20">
        <f t="shared" si="3"/>
        <v>99.939403660731799</v>
      </c>
      <c r="K10" s="21">
        <f t="shared" ref="K10:K17" si="4">B10-H10</f>
        <v>-4.5999999999994543</v>
      </c>
      <c r="L10" s="21">
        <f t="shared" ref="L10:L17" si="5">C10-I10</f>
        <v>37.199999999999818</v>
      </c>
    </row>
    <row r="11" spans="1:12" s="2" customFormat="1" ht="45" customHeight="1" x14ac:dyDescent="0.25">
      <c r="A11" s="15" t="s">
        <v>16</v>
      </c>
      <c r="B11" s="21">
        <v>7587</v>
      </c>
      <c r="C11" s="21">
        <v>7594.6</v>
      </c>
      <c r="D11" s="19">
        <f t="shared" si="1"/>
        <v>100.10017134572296</v>
      </c>
      <c r="E11" s="21">
        <v>142</v>
      </c>
      <c r="F11" s="21">
        <v>150.6</v>
      </c>
      <c r="G11" s="19">
        <f t="shared" si="2"/>
        <v>106.05633802816901</v>
      </c>
      <c r="H11" s="21">
        <v>7591.3</v>
      </c>
      <c r="I11" s="21">
        <v>7551</v>
      </c>
      <c r="J11" s="20">
        <f t="shared" si="3"/>
        <v>99.469129134667313</v>
      </c>
      <c r="K11" s="21">
        <f t="shared" si="4"/>
        <v>-4.3000000000001819</v>
      </c>
      <c r="L11" s="21">
        <f t="shared" si="5"/>
        <v>43.600000000000364</v>
      </c>
    </row>
    <row r="12" spans="1:12" s="2" customFormat="1" ht="45" customHeight="1" x14ac:dyDescent="0.25">
      <c r="A12" s="15" t="s">
        <v>17</v>
      </c>
      <c r="B12" s="21">
        <v>13095.4</v>
      </c>
      <c r="C12" s="21">
        <v>13115.6</v>
      </c>
      <c r="D12" s="19">
        <f t="shared" si="1"/>
        <v>100.15425263833102</v>
      </c>
      <c r="E12" s="21">
        <v>1560.5</v>
      </c>
      <c r="F12" s="21">
        <v>1615.8</v>
      </c>
      <c r="G12" s="19">
        <f t="shared" si="2"/>
        <v>103.54373598205704</v>
      </c>
      <c r="H12" s="21">
        <v>13263</v>
      </c>
      <c r="I12" s="21">
        <v>13032.6</v>
      </c>
      <c r="J12" s="20">
        <f t="shared" si="3"/>
        <v>98.262836462338839</v>
      </c>
      <c r="K12" s="21">
        <f t="shared" si="4"/>
        <v>-167.60000000000036</v>
      </c>
      <c r="L12" s="21">
        <f t="shared" si="5"/>
        <v>83</v>
      </c>
    </row>
    <row r="13" spans="1:12" s="2" customFormat="1" ht="45" customHeight="1" x14ac:dyDescent="0.25">
      <c r="A13" s="15" t="s">
        <v>18</v>
      </c>
      <c r="B13" s="21">
        <v>8789.1</v>
      </c>
      <c r="C13" s="21">
        <v>8755.7000000000007</v>
      </c>
      <c r="D13" s="19">
        <f t="shared" si="1"/>
        <v>99.619983843624496</v>
      </c>
      <c r="E13" s="21">
        <v>392</v>
      </c>
      <c r="F13" s="21">
        <v>360.5</v>
      </c>
      <c r="G13" s="19">
        <f t="shared" si="2"/>
        <v>91.964285714285708</v>
      </c>
      <c r="H13" s="21">
        <v>8843</v>
      </c>
      <c r="I13" s="21">
        <v>8776</v>
      </c>
      <c r="J13" s="20">
        <f t="shared" si="3"/>
        <v>99.242338572882502</v>
      </c>
      <c r="K13" s="21">
        <f t="shared" si="4"/>
        <v>-53.899999999999636</v>
      </c>
      <c r="L13" s="21">
        <f t="shared" si="5"/>
        <v>-20.299999999999272</v>
      </c>
    </row>
    <row r="14" spans="1:12" s="2" customFormat="1" ht="39.75" customHeight="1" x14ac:dyDescent="0.25">
      <c r="A14" s="15" t="s">
        <v>19</v>
      </c>
      <c r="B14" s="21">
        <v>7395.4</v>
      </c>
      <c r="C14" s="21">
        <v>7113.8</v>
      </c>
      <c r="D14" s="19">
        <f t="shared" si="1"/>
        <v>96.192227600941138</v>
      </c>
      <c r="E14" s="21">
        <v>814.9</v>
      </c>
      <c r="F14" s="21">
        <v>592.79999999999995</v>
      </c>
      <c r="G14" s="19">
        <f t="shared" si="2"/>
        <v>72.745122100871271</v>
      </c>
      <c r="H14" s="21">
        <v>7742.9</v>
      </c>
      <c r="I14" s="21">
        <v>7437.3</v>
      </c>
      <c r="J14" s="20">
        <f t="shared" si="3"/>
        <v>96.053158377352162</v>
      </c>
      <c r="K14" s="21">
        <f t="shared" si="4"/>
        <v>-347.5</v>
      </c>
      <c r="L14" s="21">
        <f t="shared" si="5"/>
        <v>-323.5</v>
      </c>
    </row>
    <row r="15" spans="1:12" s="2" customFormat="1" ht="31.5" customHeight="1" x14ac:dyDescent="0.25">
      <c r="A15" s="15" t="s">
        <v>20</v>
      </c>
      <c r="B15" s="21">
        <v>6010.9</v>
      </c>
      <c r="C15" s="21">
        <v>6002.6</v>
      </c>
      <c r="D15" s="19">
        <f t="shared" si="1"/>
        <v>99.861917516511681</v>
      </c>
      <c r="E15" s="21">
        <v>48</v>
      </c>
      <c r="F15" s="21">
        <v>39.799999999999997</v>
      </c>
      <c r="G15" s="19">
        <f t="shared" si="2"/>
        <v>82.916666666666657</v>
      </c>
      <c r="H15" s="21">
        <v>6012.3</v>
      </c>
      <c r="I15" s="21">
        <v>5996.4</v>
      </c>
      <c r="J15" s="20">
        <f t="shared" si="3"/>
        <v>99.735542138615827</v>
      </c>
      <c r="K15" s="21">
        <f t="shared" si="4"/>
        <v>-1.4000000000005457</v>
      </c>
      <c r="L15" s="21">
        <f t="shared" si="5"/>
        <v>6.2000000000007276</v>
      </c>
    </row>
    <row r="16" spans="1:12" s="2" customFormat="1" ht="39.75" customHeight="1" x14ac:dyDescent="0.25">
      <c r="A16" s="15" t="s">
        <v>22</v>
      </c>
      <c r="B16" s="21">
        <v>8459</v>
      </c>
      <c r="C16" s="21">
        <v>8452</v>
      </c>
      <c r="D16" s="19">
        <f t="shared" si="1"/>
        <v>99.917247901643222</v>
      </c>
      <c r="E16" s="21">
        <v>297</v>
      </c>
      <c r="F16" s="21">
        <v>290.10000000000002</v>
      </c>
      <c r="G16" s="19">
        <f t="shared" si="2"/>
        <v>97.676767676767682</v>
      </c>
      <c r="H16" s="21">
        <v>8470.2000000000007</v>
      </c>
      <c r="I16" s="21">
        <v>8415.5</v>
      </c>
      <c r="J16" s="20">
        <f t="shared" si="3"/>
        <v>99.354206512242911</v>
      </c>
      <c r="K16" s="21">
        <f t="shared" si="4"/>
        <v>-11.200000000000728</v>
      </c>
      <c r="L16" s="21">
        <f>C16-I16</f>
        <v>36.5</v>
      </c>
    </row>
    <row r="17" spans="1:12" s="2" customFormat="1" ht="39.75" customHeight="1" x14ac:dyDescent="0.25">
      <c r="A17" s="15" t="s">
        <v>21</v>
      </c>
      <c r="B17" s="21">
        <v>11001.7</v>
      </c>
      <c r="C17" s="21">
        <v>10961.6</v>
      </c>
      <c r="D17" s="19">
        <f t="shared" si="1"/>
        <v>99.635510875591947</v>
      </c>
      <c r="E17" s="21">
        <v>435.6</v>
      </c>
      <c r="F17" s="21">
        <v>455.5</v>
      </c>
      <c r="G17" s="19">
        <f t="shared" si="2"/>
        <v>104.56841138659321</v>
      </c>
      <c r="H17" s="21">
        <v>11019.3</v>
      </c>
      <c r="I17" s="21">
        <v>10656.4</v>
      </c>
      <c r="J17" s="20">
        <f t="shared" si="3"/>
        <v>96.706687357636142</v>
      </c>
      <c r="K17" s="21">
        <f t="shared" si="4"/>
        <v>-17.599999999998545</v>
      </c>
      <c r="L17" s="21">
        <f t="shared" si="5"/>
        <v>305.20000000000073</v>
      </c>
    </row>
    <row r="18" spans="1:12" s="3" customFormat="1" ht="23.25" customHeight="1" x14ac:dyDescent="0.25">
      <c r="A18" s="6" t="s">
        <v>10</v>
      </c>
      <c r="B18" s="7">
        <f>SUM(B7:B17)</f>
        <v>124537.09999999999</v>
      </c>
      <c r="C18" s="7">
        <f>SUM(C7:C17)</f>
        <v>123132.00000000001</v>
      </c>
      <c r="D18" s="16">
        <f t="shared" si="1"/>
        <v>98.871741834361032</v>
      </c>
      <c r="E18" s="8">
        <f>SUM(E7:E17)</f>
        <v>15400</v>
      </c>
      <c r="F18" s="7">
        <f>SUM(F7:F17)</f>
        <v>14257.699999999999</v>
      </c>
      <c r="G18" s="16">
        <f>F18/E18*100</f>
        <v>92.582467532467533</v>
      </c>
      <c r="H18" s="7">
        <f>SUM(H7:H17)</f>
        <v>126099.5</v>
      </c>
      <c r="I18" s="8">
        <f>SUM(I7:I17)</f>
        <v>123351.59999999999</v>
      </c>
      <c r="J18" s="17">
        <f t="shared" si="3"/>
        <v>97.820847822552821</v>
      </c>
      <c r="K18" s="18">
        <f>B18-H18</f>
        <v>-1562.4000000000087</v>
      </c>
      <c r="L18" s="18">
        <f>C18-I18</f>
        <v>-219.59999999997672</v>
      </c>
    </row>
    <row r="19" spans="1:12" ht="18.75" customHeight="1" x14ac:dyDescent="0.3">
      <c r="A19" s="9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18.75" customHeight="1" x14ac:dyDescent="0.3">
      <c r="A20" s="9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ht="18.75" x14ac:dyDescent="0.3">
      <c r="A21" s="9" t="s">
        <v>11</v>
      </c>
      <c r="B21" s="9"/>
      <c r="C21" s="9"/>
      <c r="D21" s="9"/>
      <c r="E21" s="9"/>
      <c r="F21" s="9"/>
      <c r="G21" s="9"/>
      <c r="H21" s="10"/>
      <c r="I21" s="9"/>
      <c r="J21" s="9"/>
      <c r="K21" s="9"/>
      <c r="L21" s="9"/>
    </row>
    <row r="22" spans="1:12" ht="65.25" customHeight="1" x14ac:dyDescent="0.3">
      <c r="A22" s="11"/>
      <c r="B22" s="11"/>
      <c r="C22" s="12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18.75" x14ac:dyDescent="0.3">
      <c r="A23" s="11"/>
      <c r="B23" s="11"/>
      <c r="C23" s="11"/>
      <c r="D23" s="12"/>
      <c r="E23" s="12"/>
      <c r="F23" s="12"/>
      <c r="G23" s="12"/>
      <c r="H23" s="12"/>
      <c r="I23" s="12"/>
      <c r="J23" s="11"/>
      <c r="K23" s="11"/>
      <c r="L23" s="11"/>
    </row>
    <row r="24" spans="1:12" ht="18.75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8.75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ht="18.75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ht="18.75" x14ac:dyDescent="0.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</sheetData>
  <sheetProtection formatCells="0" formatColumns="0" formatRows="0" insertColumns="0" insertRows="0" insertHyperlinks="0" deleteColumns="0" deleteRows="0" sort="0" autoFilter="0" pivotTables="0"/>
  <dataConsolidate/>
  <mergeCells count="18">
    <mergeCell ref="J5:J6"/>
    <mergeCell ref="K5:K6"/>
    <mergeCell ref="L5:L6"/>
    <mergeCell ref="A1:L1"/>
    <mergeCell ref="A2:L2"/>
    <mergeCell ref="A4:A6"/>
    <mergeCell ref="B4:D4"/>
    <mergeCell ref="E4:G4"/>
    <mergeCell ref="H4:J4"/>
    <mergeCell ref="K4:L4"/>
    <mergeCell ref="H5:H6"/>
    <mergeCell ref="I5:I6"/>
    <mergeCell ref="B5:B6"/>
    <mergeCell ref="C5:C6"/>
    <mergeCell ref="D5:D6"/>
    <mergeCell ref="E5:E6"/>
    <mergeCell ref="F5:F6"/>
    <mergeCell ref="G5:G6"/>
  </mergeCells>
  <printOptions horizontalCentered="1"/>
  <pageMargins left="0.15748031496062992" right="0.15748031496062992" top="0.27559055118110237" bottom="0.15748031496062992" header="0.15748031496062992" footer="0.15748031496062992"/>
  <pageSetup paperSize="9" scale="7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01.01.25</vt:lpstr>
      <vt:lpstr>'на 01.01.25'!Заголовки_для_печати</vt:lpstr>
      <vt:lpstr>'на 01.01.25'!Область_печати</vt:lpstr>
    </vt:vector>
  </TitlesOfParts>
  <Company>CIT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Прошутинская Яна Ивановна</dc:creator>
  <cp:lastModifiedBy>Site</cp:lastModifiedBy>
  <cp:lastPrinted>2024-08-08T05:33:56Z</cp:lastPrinted>
  <dcterms:created xsi:type="dcterms:W3CDTF">2020-02-27T11:39:19Z</dcterms:created>
  <dcterms:modified xsi:type="dcterms:W3CDTF">2025-01-15T11:00:44Z</dcterms:modified>
</cp:coreProperties>
</file>