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"/>
    </mc:Choice>
  </mc:AlternateContent>
  <bookViews>
    <workbookView xWindow="0" yWindow="0" windowWidth="19440" windowHeight="11700"/>
  </bookViews>
  <sheets>
    <sheet name="на 01.04.25" sheetId="1" r:id="rId1"/>
  </sheets>
  <definedNames>
    <definedName name="_xlnm.Print_Titles" localSheetId="0">'на 01.04.25'!$A:$L</definedName>
    <definedName name="_xlnm.Print_Area" localSheetId="0">'на 01.04.25'!$A$1:$L$22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8" i="1" l="1"/>
  <c r="K9" i="1" l="1"/>
  <c r="L16" i="1"/>
  <c r="K7" i="1" l="1"/>
  <c r="L8" i="1"/>
  <c r="L9" i="1" l="1"/>
  <c r="L7" i="1" l="1"/>
  <c r="G9" i="1" l="1"/>
  <c r="D8" i="1" l="1"/>
  <c r="D9" i="1"/>
  <c r="D10" i="1"/>
  <c r="D11" i="1"/>
  <c r="D12" i="1"/>
  <c r="D13" i="1"/>
  <c r="D14" i="1"/>
  <c r="D15" i="1"/>
  <c r="D16" i="1"/>
  <c r="D17" i="1"/>
  <c r="D7" i="1"/>
  <c r="L10" i="1"/>
  <c r="L11" i="1"/>
  <c r="L12" i="1"/>
  <c r="L13" i="1"/>
  <c r="L14" i="1"/>
  <c r="L15" i="1"/>
  <c r="L17" i="1"/>
  <c r="C18" i="1"/>
  <c r="K10" i="1"/>
  <c r="K11" i="1"/>
  <c r="K12" i="1"/>
  <c r="K13" i="1"/>
  <c r="K14" i="1"/>
  <c r="K15" i="1"/>
  <c r="K16" i="1"/>
  <c r="K17" i="1"/>
  <c r="B18" i="1"/>
  <c r="K18" i="1" s="1"/>
  <c r="J8" i="1"/>
  <c r="J9" i="1"/>
  <c r="J10" i="1"/>
  <c r="J11" i="1"/>
  <c r="J12" i="1"/>
  <c r="J13" i="1"/>
  <c r="J14" i="1"/>
  <c r="J15" i="1"/>
  <c r="J16" i="1"/>
  <c r="J17" i="1"/>
  <c r="J7" i="1"/>
  <c r="G8" i="1"/>
  <c r="G10" i="1"/>
  <c r="G11" i="1"/>
  <c r="G12" i="1"/>
  <c r="G13" i="1"/>
  <c r="G14" i="1"/>
  <c r="G15" i="1"/>
  <c r="G16" i="1"/>
  <c r="G17" i="1"/>
  <c r="G7" i="1"/>
  <c r="I18" i="1"/>
  <c r="F18" i="1"/>
  <c r="E18" i="1"/>
  <c r="L18" i="1" l="1"/>
  <c r="G18" i="1"/>
  <c r="J18" i="1"/>
  <c r="D18" i="1"/>
</calcChain>
</file>

<file path=xl/sharedStrings.xml><?xml version="1.0" encoding="utf-8"?>
<sst xmlns="http://schemas.openxmlformats.org/spreadsheetml/2006/main" count="32" uniqueCount="24">
  <si>
    <t>СПРАВКА</t>
  </si>
  <si>
    <t xml:space="preserve"> (тыс. руб.)</t>
  </si>
  <si>
    <t>Доходы</t>
  </si>
  <si>
    <t>в том числе налоговые и неналоговые доходы</t>
  </si>
  <si>
    <t>Расходы</t>
  </si>
  <si>
    <t>Дефицит (-) /Профицит (+)</t>
  </si>
  <si>
    <t>План</t>
  </si>
  <si>
    <t>Исполнено</t>
  </si>
  <si>
    <t>% исп.</t>
  </si>
  <si>
    <t>поселения</t>
  </si>
  <si>
    <t>Итого</t>
  </si>
  <si>
    <t xml:space="preserve"> Примечание: Данные по строке "Итого" могут отличаться от суммы слагаемых из-за округления.</t>
  </si>
  <si>
    <t>Визинга</t>
  </si>
  <si>
    <t>Визиндор</t>
  </si>
  <si>
    <t>Вотча</t>
  </si>
  <si>
    <t>Гагшор</t>
  </si>
  <si>
    <t>Заозерье</t>
  </si>
  <si>
    <t>Куниб</t>
  </si>
  <si>
    <t>Куратово</t>
  </si>
  <si>
    <t>Межадор</t>
  </si>
  <si>
    <t>Палауз</t>
  </si>
  <si>
    <t>Чухлэм</t>
  </si>
  <si>
    <t>Пыёлдино</t>
  </si>
  <si>
    <t>об исполнении бюджетов поселений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</si>
</sst>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р_._-;\-* #,##0.00_р_._-;_-* &quot;-&quot;??_р_._-;_-@_-"/>
    <numFmt numFmtId="166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Arial Cyr"/>
      <charset val="204"/>
    </font>
    <font>
      <sz val="8"/>
      <name val="Arial Cyr"/>
    </font>
    <font>
      <b/>
      <sz val="14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</cellStyleXfs>
  <cellXfs count="38">
    <xf numFmtId="0" fontId="0" fillId="0" borderId="0" xfId="0"/>
    <xf numFmtId="0" fontId="3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7" fillId="4" borderId="9" xfId="0" applyNumberFormat="1" applyFont="1" applyFill="1" applyBorder="1" applyProtection="1">
      <protection locked="0"/>
    </xf>
    <xf numFmtId="164" fontId="7" fillId="4" borderId="10" xfId="0" applyNumberFormat="1" applyFont="1" applyFill="1" applyBorder="1" applyProtection="1">
      <protection locked="0"/>
    </xf>
    <xf numFmtId="164" fontId="7" fillId="4" borderId="9" xfId="0" applyNumberFormat="1" applyFont="1" applyFill="1" applyBorder="1" applyProtection="1">
      <protection locked="0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49" fontId="9" fillId="0" borderId="13" xfId="0" applyNumberFormat="1" applyFont="1" applyBorder="1" applyAlignment="1" applyProtection="1">
      <protection locked="0"/>
    </xf>
    <xf numFmtId="166" fontId="7" fillId="0" borderId="13" xfId="2" applyNumberFormat="1" applyFont="1" applyFill="1" applyBorder="1" applyProtection="1"/>
    <xf numFmtId="166" fontId="7" fillId="0" borderId="13" xfId="2" applyNumberFormat="1" applyFont="1" applyFill="1" applyBorder="1" applyProtection="1">
      <protection locked="0"/>
    </xf>
    <xf numFmtId="164" fontId="11" fillId="0" borderId="13" xfId="1" applyNumberFormat="1" applyFont="1" applyBorder="1" applyProtection="1"/>
    <xf numFmtId="166" fontId="9" fillId="0" borderId="13" xfId="2" applyNumberFormat="1" applyFont="1" applyFill="1" applyBorder="1" applyProtection="1"/>
    <xf numFmtId="166" fontId="9" fillId="0" borderId="13" xfId="2" applyNumberFormat="1" applyFont="1" applyFill="1" applyBorder="1" applyProtection="1">
      <protection locked="0"/>
    </xf>
    <xf numFmtId="164" fontId="9" fillId="0" borderId="13" xfId="1" applyNumberFormat="1" applyFont="1" applyFill="1" applyBorder="1" applyProtection="1"/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344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34400" y="352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7"/>
  <sheetViews>
    <sheetView tabSelected="1" zoomScale="70" zoomScaleNormal="70" workbookViewId="0">
      <selection activeCell="K12" sqref="K12"/>
    </sheetView>
  </sheetViews>
  <sheetFormatPr defaultColWidth="8.85546875" defaultRowHeight="15" x14ac:dyDescent="0.25"/>
  <cols>
    <col min="1" max="1" width="23.85546875" style="4" customWidth="1"/>
    <col min="2" max="2" width="15.7109375" style="4" customWidth="1"/>
    <col min="3" max="3" width="15" style="4" customWidth="1"/>
    <col min="4" max="4" width="12.140625" style="4" customWidth="1"/>
    <col min="5" max="5" width="14.5703125" style="4" customWidth="1"/>
    <col min="6" max="6" width="13.42578125" style="4" customWidth="1"/>
    <col min="7" max="7" width="11.85546875" style="4" customWidth="1"/>
    <col min="8" max="8" width="16.5703125" style="4" customWidth="1"/>
    <col min="9" max="9" width="14.28515625" style="4" customWidth="1"/>
    <col min="10" max="11" width="13.140625" style="4" customWidth="1"/>
    <col min="12" max="12" width="17.42578125" style="4" customWidth="1"/>
    <col min="13" max="16384" width="8.85546875" style="4"/>
  </cols>
  <sheetData>
    <row r="1" spans="1:12" s="1" customFormat="1" ht="20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" customFormat="1" ht="18" x14ac:dyDescent="0.2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s="1" customFormat="1" ht="18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1</v>
      </c>
    </row>
    <row r="4" spans="1:12" s="1" customFormat="1" ht="57.75" customHeight="1" x14ac:dyDescent="0.2">
      <c r="A4" s="24" t="s">
        <v>9</v>
      </c>
      <c r="B4" s="27" t="s">
        <v>2</v>
      </c>
      <c r="C4" s="27"/>
      <c r="D4" s="27"/>
      <c r="E4" s="28" t="s">
        <v>3</v>
      </c>
      <c r="F4" s="27"/>
      <c r="G4" s="27"/>
      <c r="H4" s="29" t="s">
        <v>4</v>
      </c>
      <c r="I4" s="29"/>
      <c r="J4" s="29"/>
      <c r="K4" s="29" t="s">
        <v>5</v>
      </c>
      <c r="L4" s="29"/>
    </row>
    <row r="5" spans="1:12" s="1" customFormat="1" ht="23.25" customHeight="1" x14ac:dyDescent="0.2">
      <c r="A5" s="25"/>
      <c r="B5" s="32" t="s">
        <v>6</v>
      </c>
      <c r="C5" s="32" t="s">
        <v>7</v>
      </c>
      <c r="D5" s="32" t="s">
        <v>8</v>
      </c>
      <c r="E5" s="30" t="s">
        <v>6</v>
      </c>
      <c r="F5" s="32" t="s">
        <v>7</v>
      </c>
      <c r="G5" s="32" t="s">
        <v>8</v>
      </c>
      <c r="H5" s="30" t="s">
        <v>6</v>
      </c>
      <c r="I5" s="32" t="s">
        <v>7</v>
      </c>
      <c r="J5" s="32" t="s">
        <v>8</v>
      </c>
      <c r="K5" s="34" t="s">
        <v>6</v>
      </c>
      <c r="L5" s="36" t="s">
        <v>7</v>
      </c>
    </row>
    <row r="6" spans="1:12" s="1" customFormat="1" ht="19.899999999999999" customHeight="1" x14ac:dyDescent="0.2">
      <c r="A6" s="26"/>
      <c r="B6" s="33"/>
      <c r="C6" s="33"/>
      <c r="D6" s="33"/>
      <c r="E6" s="31"/>
      <c r="F6" s="33"/>
      <c r="G6" s="33"/>
      <c r="H6" s="31"/>
      <c r="I6" s="33"/>
      <c r="J6" s="33"/>
      <c r="K6" s="35"/>
      <c r="L6" s="37"/>
    </row>
    <row r="7" spans="1:12" s="2" customFormat="1" ht="46.5" customHeight="1" x14ac:dyDescent="0.25">
      <c r="A7" s="15" t="s">
        <v>12</v>
      </c>
      <c r="B7" s="21">
        <v>36486.6</v>
      </c>
      <c r="C7" s="21">
        <v>8189.6</v>
      </c>
      <c r="D7" s="19">
        <f>C7/B7*100</f>
        <v>22.44550053992425</v>
      </c>
      <c r="E7" s="21">
        <v>10653.2</v>
      </c>
      <c r="F7" s="21">
        <v>1797</v>
      </c>
      <c r="G7" s="19">
        <f>F7/E7*100</f>
        <v>16.868171065970785</v>
      </c>
      <c r="H7" s="21">
        <v>36486.6</v>
      </c>
      <c r="I7" s="21">
        <v>7839</v>
      </c>
      <c r="J7" s="20">
        <f>I7/H7*100</f>
        <v>21.484599825689433</v>
      </c>
      <c r="K7" s="21">
        <f t="shared" ref="K7:L9" si="0">B7-H7</f>
        <v>0</v>
      </c>
      <c r="L7" s="21">
        <f t="shared" si="0"/>
        <v>350.60000000000036</v>
      </c>
    </row>
    <row r="8" spans="1:12" s="2" customFormat="1" ht="33.75" customHeight="1" x14ac:dyDescent="0.25">
      <c r="A8" s="15" t="s">
        <v>13</v>
      </c>
      <c r="B8" s="21">
        <v>6087</v>
      </c>
      <c r="C8" s="21">
        <v>1412.7</v>
      </c>
      <c r="D8" s="19">
        <f t="shared" ref="D8:D18" si="1">C8/B8*100</f>
        <v>23.208477082306555</v>
      </c>
      <c r="E8" s="21">
        <v>214.8</v>
      </c>
      <c r="F8" s="21">
        <v>77.7</v>
      </c>
      <c r="G8" s="19">
        <f t="shared" ref="G8:G17" si="2">F8/E8*100</f>
        <v>36.173184357541899</v>
      </c>
      <c r="H8" s="21">
        <v>6087</v>
      </c>
      <c r="I8" s="21">
        <v>1403.4</v>
      </c>
      <c r="J8" s="20">
        <f t="shared" ref="J8:J18" si="3">I8/H8*100</f>
        <v>23.055692459339578</v>
      </c>
      <c r="K8" s="21">
        <f t="shared" si="0"/>
        <v>0</v>
      </c>
      <c r="L8" s="21">
        <f t="shared" si="0"/>
        <v>9.2999999999999545</v>
      </c>
    </row>
    <row r="9" spans="1:12" s="2" customFormat="1" ht="33.75" customHeight="1" x14ac:dyDescent="0.25">
      <c r="A9" s="15" t="s">
        <v>14</v>
      </c>
      <c r="B9" s="21">
        <v>5266.1</v>
      </c>
      <c r="C9" s="21">
        <v>1049.9000000000001</v>
      </c>
      <c r="D9" s="19">
        <f t="shared" si="1"/>
        <v>19.93695524201971</v>
      </c>
      <c r="E9" s="21">
        <v>115</v>
      </c>
      <c r="F9" s="21">
        <v>3.7</v>
      </c>
      <c r="G9" s="19">
        <f t="shared" si="2"/>
        <v>3.2173913043478262</v>
      </c>
      <c r="H9" s="21">
        <v>5266.1</v>
      </c>
      <c r="I9" s="21">
        <v>942.4</v>
      </c>
      <c r="J9" s="20">
        <f t="shared" si="3"/>
        <v>17.895596361633846</v>
      </c>
      <c r="K9" s="21">
        <f t="shared" si="0"/>
        <v>0</v>
      </c>
      <c r="L9" s="21">
        <f t="shared" si="0"/>
        <v>107.50000000000011</v>
      </c>
    </row>
    <row r="10" spans="1:12" s="2" customFormat="1" ht="37.5" customHeight="1" x14ac:dyDescent="0.25">
      <c r="A10" s="15" t="s">
        <v>15</v>
      </c>
      <c r="B10" s="21">
        <v>5800.9</v>
      </c>
      <c r="C10" s="21">
        <v>1568.2</v>
      </c>
      <c r="D10" s="19">
        <f t="shared" si="1"/>
        <v>27.033736144391391</v>
      </c>
      <c r="E10" s="21">
        <v>141.30000000000001</v>
      </c>
      <c r="F10" s="21">
        <v>28.4</v>
      </c>
      <c r="G10" s="19">
        <f t="shared" si="2"/>
        <v>20.099079971691435</v>
      </c>
      <c r="H10" s="21">
        <v>5842.6</v>
      </c>
      <c r="I10" s="21">
        <v>1462.4</v>
      </c>
      <c r="J10" s="20">
        <f t="shared" si="3"/>
        <v>25.029952418443845</v>
      </c>
      <c r="K10" s="21">
        <f t="shared" ref="K10:K17" si="4">B10-H10</f>
        <v>-41.700000000000728</v>
      </c>
      <c r="L10" s="21">
        <f t="shared" ref="L10:L17" si="5">C10-I10</f>
        <v>105.79999999999995</v>
      </c>
    </row>
    <row r="11" spans="1:12" s="2" customFormat="1" ht="45" customHeight="1" x14ac:dyDescent="0.25">
      <c r="A11" s="15" t="s">
        <v>16</v>
      </c>
      <c r="B11" s="21">
        <v>7140</v>
      </c>
      <c r="C11" s="21">
        <v>1751.3</v>
      </c>
      <c r="D11" s="19">
        <f t="shared" si="1"/>
        <v>24.528011204481793</v>
      </c>
      <c r="E11" s="21">
        <v>130</v>
      </c>
      <c r="F11" s="21">
        <v>29.1</v>
      </c>
      <c r="G11" s="19">
        <f t="shared" si="2"/>
        <v>22.384615384615387</v>
      </c>
      <c r="H11" s="21">
        <v>7187.8</v>
      </c>
      <c r="I11" s="21">
        <v>1629.8</v>
      </c>
      <c r="J11" s="20">
        <f t="shared" si="3"/>
        <v>22.67453184562731</v>
      </c>
      <c r="K11" s="21">
        <f t="shared" si="4"/>
        <v>-47.800000000000182</v>
      </c>
      <c r="L11" s="21">
        <f t="shared" si="5"/>
        <v>121.5</v>
      </c>
    </row>
    <row r="12" spans="1:12" s="2" customFormat="1" ht="45" customHeight="1" x14ac:dyDescent="0.25">
      <c r="A12" s="15" t="s">
        <v>17</v>
      </c>
      <c r="B12" s="21">
        <v>11929.6</v>
      </c>
      <c r="C12" s="21">
        <v>2071.3000000000002</v>
      </c>
      <c r="D12" s="19">
        <f t="shared" si="1"/>
        <v>17.362694474248926</v>
      </c>
      <c r="E12" s="21">
        <v>1280</v>
      </c>
      <c r="F12" s="21">
        <v>424</v>
      </c>
      <c r="G12" s="19">
        <f t="shared" si="2"/>
        <v>33.125</v>
      </c>
      <c r="H12" s="21">
        <v>12180.2</v>
      </c>
      <c r="I12" s="21">
        <v>1941.4</v>
      </c>
      <c r="J12" s="20">
        <f t="shared" si="3"/>
        <v>15.9389829395248</v>
      </c>
      <c r="K12" s="21">
        <f t="shared" si="4"/>
        <v>-250.60000000000036</v>
      </c>
      <c r="L12" s="21">
        <f t="shared" si="5"/>
        <v>129.90000000000009</v>
      </c>
    </row>
    <row r="13" spans="1:12" s="2" customFormat="1" ht="45" customHeight="1" x14ac:dyDescent="0.25">
      <c r="A13" s="15" t="s">
        <v>18</v>
      </c>
      <c r="B13" s="21">
        <v>9081.7000000000007</v>
      </c>
      <c r="C13" s="21">
        <v>2146.1</v>
      </c>
      <c r="D13" s="19">
        <f t="shared" si="1"/>
        <v>23.631038241738878</v>
      </c>
      <c r="E13" s="21">
        <v>375.7</v>
      </c>
      <c r="F13" s="21">
        <v>80.099999999999994</v>
      </c>
      <c r="G13" s="19">
        <f t="shared" si="2"/>
        <v>21.320202289060418</v>
      </c>
      <c r="H13" s="21">
        <v>9115.4</v>
      </c>
      <c r="I13" s="21">
        <v>1878.2</v>
      </c>
      <c r="J13" s="20">
        <f t="shared" si="3"/>
        <v>20.604690962546901</v>
      </c>
      <c r="K13" s="21">
        <f t="shared" si="4"/>
        <v>-33.699999999998909</v>
      </c>
      <c r="L13" s="21">
        <f t="shared" si="5"/>
        <v>267.89999999999986</v>
      </c>
    </row>
    <row r="14" spans="1:12" s="2" customFormat="1" ht="39.75" customHeight="1" x14ac:dyDescent="0.25">
      <c r="A14" s="15" t="s">
        <v>19</v>
      </c>
      <c r="B14" s="21">
        <v>7431.3</v>
      </c>
      <c r="C14" s="21">
        <v>1864</v>
      </c>
      <c r="D14" s="19">
        <f t="shared" si="1"/>
        <v>25.08309447875876</v>
      </c>
      <c r="E14" s="21">
        <v>888</v>
      </c>
      <c r="F14" s="21">
        <v>521.20000000000005</v>
      </c>
      <c r="G14" s="19">
        <f t="shared" si="2"/>
        <v>58.693693693693696</v>
      </c>
      <c r="H14" s="21">
        <v>7455.3</v>
      </c>
      <c r="I14" s="21">
        <v>1463.3</v>
      </c>
      <c r="J14" s="20">
        <f t="shared" si="3"/>
        <v>19.627647445441497</v>
      </c>
      <c r="K14" s="21">
        <f t="shared" si="4"/>
        <v>-24</v>
      </c>
      <c r="L14" s="21">
        <f t="shared" si="5"/>
        <v>400.70000000000005</v>
      </c>
    </row>
    <row r="15" spans="1:12" s="2" customFormat="1" ht="31.5" customHeight="1" x14ac:dyDescent="0.25">
      <c r="A15" s="15" t="s">
        <v>20</v>
      </c>
      <c r="B15" s="21">
        <v>5183.3</v>
      </c>
      <c r="C15" s="21">
        <v>1112.9000000000001</v>
      </c>
      <c r="D15" s="19">
        <f t="shared" si="1"/>
        <v>21.470877626222677</v>
      </c>
      <c r="E15" s="21">
        <v>41</v>
      </c>
      <c r="F15" s="21">
        <v>6.9</v>
      </c>
      <c r="G15" s="19">
        <f t="shared" si="2"/>
        <v>16.829268292682929</v>
      </c>
      <c r="H15" s="21">
        <v>5183.3</v>
      </c>
      <c r="I15" s="21">
        <v>1110.5</v>
      </c>
      <c r="J15" s="20">
        <f t="shared" si="3"/>
        <v>21.424575077653234</v>
      </c>
      <c r="K15" s="21">
        <f t="shared" si="4"/>
        <v>0</v>
      </c>
      <c r="L15" s="21">
        <f t="shared" si="5"/>
        <v>2.4000000000000909</v>
      </c>
    </row>
    <row r="16" spans="1:12" s="2" customFormat="1" ht="39.75" customHeight="1" x14ac:dyDescent="0.25">
      <c r="A16" s="15" t="s">
        <v>22</v>
      </c>
      <c r="B16" s="21">
        <v>7869</v>
      </c>
      <c r="C16" s="21">
        <v>1463.3</v>
      </c>
      <c r="D16" s="19">
        <f t="shared" si="1"/>
        <v>18.595755496251112</v>
      </c>
      <c r="E16" s="21">
        <v>458</v>
      </c>
      <c r="F16" s="21">
        <v>36.1</v>
      </c>
      <c r="G16" s="19">
        <f t="shared" si="2"/>
        <v>7.8820960698689966</v>
      </c>
      <c r="H16" s="21">
        <v>7869</v>
      </c>
      <c r="I16" s="21">
        <v>1465.8</v>
      </c>
      <c r="J16" s="20">
        <f t="shared" si="3"/>
        <v>18.62752573389249</v>
      </c>
      <c r="K16" s="21">
        <f t="shared" si="4"/>
        <v>0</v>
      </c>
      <c r="L16" s="21">
        <f>C16-I16</f>
        <v>-2.5</v>
      </c>
    </row>
    <row r="17" spans="1:12" s="2" customFormat="1" ht="39.75" customHeight="1" x14ac:dyDescent="0.25">
      <c r="A17" s="15" t="s">
        <v>21</v>
      </c>
      <c r="B17" s="21">
        <v>9255.6</v>
      </c>
      <c r="C17" s="21">
        <v>2101.5</v>
      </c>
      <c r="D17" s="19">
        <f t="shared" si="1"/>
        <v>22.705173084402954</v>
      </c>
      <c r="E17" s="21">
        <v>287</v>
      </c>
      <c r="F17" s="21">
        <v>127.4</v>
      </c>
      <c r="G17" s="19">
        <f t="shared" si="2"/>
        <v>44.390243902439025</v>
      </c>
      <c r="H17" s="21">
        <v>9255.6</v>
      </c>
      <c r="I17" s="21">
        <v>1924.6</v>
      </c>
      <c r="J17" s="20">
        <f t="shared" si="3"/>
        <v>20.793897748390162</v>
      </c>
      <c r="K17" s="21">
        <f t="shared" si="4"/>
        <v>0</v>
      </c>
      <c r="L17" s="21">
        <f t="shared" si="5"/>
        <v>176.90000000000009</v>
      </c>
    </row>
    <row r="18" spans="1:12" s="3" customFormat="1" ht="23.25" customHeight="1" x14ac:dyDescent="0.25">
      <c r="A18" s="6" t="s">
        <v>10</v>
      </c>
      <c r="B18" s="7">
        <f>SUM(B7:B17)</f>
        <v>111531.1</v>
      </c>
      <c r="C18" s="7">
        <f>SUM(C7:C17)</f>
        <v>24730.799999999999</v>
      </c>
      <c r="D18" s="16">
        <f t="shared" si="1"/>
        <v>22.173904857030909</v>
      </c>
      <c r="E18" s="8">
        <f>SUM(E7:E17)</f>
        <v>14584</v>
      </c>
      <c r="F18" s="7">
        <f>SUM(F7:F17)</f>
        <v>3131.6</v>
      </c>
      <c r="G18" s="16">
        <f>F18/E18*100</f>
        <v>21.472846955567746</v>
      </c>
      <c r="H18" s="7">
        <f>SUM(H7:H17)</f>
        <v>111928.90000000001</v>
      </c>
      <c r="I18" s="8">
        <f>SUM(I7:I17)</f>
        <v>23060.799999999996</v>
      </c>
      <c r="J18" s="17">
        <f t="shared" si="3"/>
        <v>20.603079276219095</v>
      </c>
      <c r="K18" s="18">
        <f>B18-H18</f>
        <v>-397.80000000000291</v>
      </c>
      <c r="L18" s="18">
        <f>C18-I18</f>
        <v>1670.0000000000036</v>
      </c>
    </row>
    <row r="19" spans="1:12" ht="18.75" customHeight="1" x14ac:dyDescent="0.3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3">
      <c r="A20" s="9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x14ac:dyDescent="0.3">
      <c r="A21" s="9" t="s">
        <v>11</v>
      </c>
      <c r="B21" s="9"/>
      <c r="C21" s="9"/>
      <c r="D21" s="9"/>
      <c r="E21" s="9"/>
      <c r="F21" s="9"/>
      <c r="G21" s="9"/>
      <c r="H21" s="10"/>
      <c r="I21" s="9"/>
      <c r="J21" s="9"/>
      <c r="K21" s="9"/>
      <c r="L21" s="9"/>
    </row>
    <row r="22" spans="1:12" ht="65.25" customHeight="1" x14ac:dyDescent="0.3">
      <c r="A22" s="11"/>
      <c r="B22" s="11"/>
      <c r="C22" s="12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8.75" x14ac:dyDescent="0.3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spans="1:12" ht="18.75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8.75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8.75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8.75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</sheetData>
  <sheetProtection formatCells="0" formatColumns="0" formatRows="0" insertColumns="0" insertRows="0" insertHyperlinks="0" deleteColumns="0" deleteRows="0" sort="0" autoFilter="0" pivotTables="0"/>
  <dataConsolidate/>
  <mergeCells count="18">
    <mergeCell ref="K5:K6"/>
    <mergeCell ref="L5:L6"/>
    <mergeCell ref="A1:L1"/>
    <mergeCell ref="A2:L2"/>
    <mergeCell ref="A4:A6"/>
    <mergeCell ref="B4:D4"/>
    <mergeCell ref="E4:G4"/>
    <mergeCell ref="H4:J4"/>
    <mergeCell ref="K4:L4"/>
    <mergeCell ref="H5:H6"/>
    <mergeCell ref="I5:I6"/>
    <mergeCell ref="B5:B6"/>
    <mergeCell ref="C5:C6"/>
    <mergeCell ref="D5:D6"/>
    <mergeCell ref="E5:E6"/>
    <mergeCell ref="F5:F6"/>
    <mergeCell ref="G5:G6"/>
    <mergeCell ref="J5:J6"/>
  </mergeCells>
  <printOptions horizontalCentered="1"/>
  <pageMargins left="0.15748031496062992" right="0.15748031496062992" top="0.27559055118110237" bottom="0.15748031496062992" header="0.15748031496062992" footer="0.15748031496062992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01.04.25</vt:lpstr>
      <vt:lpstr>'на 01.04.25'!Заголовки_для_печати</vt:lpstr>
      <vt:lpstr>'на 01.04.25'!Область_печати</vt:lpstr>
    </vt:vector>
  </TitlesOfParts>
  <Company>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Прошутинская Яна Ивановна</dc:creator>
  <cp:lastModifiedBy>Site</cp:lastModifiedBy>
  <cp:lastPrinted>2024-08-08T05:33:56Z</cp:lastPrinted>
  <dcterms:created xsi:type="dcterms:W3CDTF">2020-02-27T11:39:19Z</dcterms:created>
  <dcterms:modified xsi:type="dcterms:W3CDTF">2025-04-14T11:08:03Z</dcterms:modified>
</cp:coreProperties>
</file>