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700"/>
  </bookViews>
  <sheets>
    <sheet name="на 01.06.25" sheetId="1" r:id="rId1"/>
  </sheets>
  <definedNames>
    <definedName name="_xlnm.Print_Titles" localSheetId="0">'на 01.06.25'!$A:$L</definedName>
    <definedName name="_xlnm.Print_Area" localSheetId="0">'на 01.06.25'!$A$1:$L$22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K8" i="1" l="1"/>
  <c r="K9" i="1" l="1"/>
  <c r="L16" i="1"/>
  <c r="K7" i="1" l="1"/>
  <c r="L8" i="1"/>
  <c r="L9" i="1" l="1"/>
  <c r="L7" i="1" l="1"/>
  <c r="G9" i="1" l="1"/>
  <c r="D8" i="1" l="1"/>
  <c r="D9" i="1"/>
  <c r="D10" i="1"/>
  <c r="D11" i="1"/>
  <c r="D12" i="1"/>
  <c r="D13" i="1"/>
  <c r="D14" i="1"/>
  <c r="D15" i="1"/>
  <c r="D16" i="1"/>
  <c r="D17" i="1"/>
  <c r="D7" i="1"/>
  <c r="L10" i="1"/>
  <c r="L11" i="1"/>
  <c r="L12" i="1"/>
  <c r="L13" i="1"/>
  <c r="L14" i="1"/>
  <c r="L15" i="1"/>
  <c r="L17" i="1"/>
  <c r="C18" i="1"/>
  <c r="K10" i="1"/>
  <c r="K11" i="1"/>
  <c r="K12" i="1"/>
  <c r="K13" i="1"/>
  <c r="K14" i="1"/>
  <c r="K15" i="1"/>
  <c r="K16" i="1"/>
  <c r="K17" i="1"/>
  <c r="B18" i="1"/>
  <c r="K18" i="1" s="1"/>
  <c r="J8" i="1"/>
  <c r="J9" i="1"/>
  <c r="J10" i="1"/>
  <c r="J11" i="1"/>
  <c r="J12" i="1"/>
  <c r="J13" i="1"/>
  <c r="J14" i="1"/>
  <c r="J15" i="1"/>
  <c r="J16" i="1"/>
  <c r="J17" i="1"/>
  <c r="J7" i="1"/>
  <c r="G8" i="1"/>
  <c r="G10" i="1"/>
  <c r="G11" i="1"/>
  <c r="G12" i="1"/>
  <c r="G13" i="1"/>
  <c r="G14" i="1"/>
  <c r="G15" i="1"/>
  <c r="G16" i="1"/>
  <c r="G17" i="1"/>
  <c r="G7" i="1"/>
  <c r="I18" i="1"/>
  <c r="F18" i="1"/>
  <c r="E18" i="1"/>
  <c r="L18" i="1" l="1"/>
  <c r="G18" i="1"/>
  <c r="J18" i="1"/>
  <c r="D18" i="1"/>
</calcChain>
</file>

<file path=xl/sharedStrings.xml><?xml version="1.0" encoding="utf-8"?>
<sst xmlns="http://schemas.openxmlformats.org/spreadsheetml/2006/main" count="32" uniqueCount="24">
  <si>
    <t>СПРАВКА</t>
  </si>
  <si>
    <t xml:space="preserve"> (тыс. руб.)</t>
  </si>
  <si>
    <t>Доходы</t>
  </si>
  <si>
    <t>в том числе налоговые и неналоговые доходы</t>
  </si>
  <si>
    <t>Расходы</t>
  </si>
  <si>
    <t>Дефицит (-) /Профицит (+)</t>
  </si>
  <si>
    <t>План</t>
  </si>
  <si>
    <t>Исполнено</t>
  </si>
  <si>
    <t>% исп.</t>
  </si>
  <si>
    <t>Итого</t>
  </si>
  <si>
    <t xml:space="preserve"> Примечание: Данные по строке "Итого" могут отличаться от суммы слагаемых из-за округления.</t>
  </si>
  <si>
    <t>Визинга</t>
  </si>
  <si>
    <t>Визиндор</t>
  </si>
  <si>
    <t>Вотча</t>
  </si>
  <si>
    <t>Гагшор</t>
  </si>
  <si>
    <t>Заозерье</t>
  </si>
  <si>
    <t>Куниб</t>
  </si>
  <si>
    <t>Куратово</t>
  </si>
  <si>
    <t>Межадор</t>
  </si>
  <si>
    <t>Палауз</t>
  </si>
  <si>
    <t>Чухлэм</t>
  </si>
  <si>
    <t>Пыёлдино</t>
  </si>
  <si>
    <t>Сельские поселения</t>
  </si>
  <si>
    <t>об исполнении бюджетов поселений на 01.06.2025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</si>
</sst>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_-* #,##0.00_р_._-;\-* #,##0.00_р_._-;_-* &quot;-&quot;??_р_._-;_-@_-"/>
    <numFmt numFmtId="166" formatCode="#,##0.0\ _₽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name val="Arial Cyr"/>
      <charset val="204"/>
    </font>
    <font>
      <sz val="8"/>
      <name val="Arial Cyr"/>
    </font>
    <font>
      <b/>
      <sz val="14"/>
      <name val="Tahoma"/>
      <family val="2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ahoma"/>
      <family val="2"/>
      <charset val="204"/>
    </font>
    <font>
      <sz val="14"/>
      <name val="Tahoma"/>
      <family val="2"/>
      <charset val="204"/>
    </font>
    <font>
      <b/>
      <sz val="14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rgb="FFFFFF99"/>
      </patternFill>
    </fill>
    <fill>
      <patternFill patternType="solid">
        <fgColor theme="0" tint="-0.14999847407452621"/>
        <bgColor indexed="43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5" fillId="0" borderId="0"/>
    <xf numFmtId="0" fontId="6" fillId="0" borderId="0"/>
  </cellStyleXfs>
  <cellXfs count="27">
    <xf numFmtId="0" fontId="0" fillId="0" borderId="0" xfId="0"/>
    <xf numFmtId="0" fontId="3" fillId="0" borderId="0" xfId="0" applyFont="1" applyProtection="1">
      <protection locked="0"/>
    </xf>
    <xf numFmtId="3" fontId="4" fillId="0" borderId="0" xfId="0" applyNumberFormat="1" applyFont="1" applyProtection="1">
      <protection locked="0"/>
    </xf>
    <xf numFmtId="3" fontId="3" fillId="0" borderId="0" xfId="0" applyNumberFormat="1" applyFont="1" applyProtection="1">
      <protection locked="0"/>
    </xf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0" fontId="8" fillId="0" borderId="0" xfId="0" applyFont="1"/>
    <xf numFmtId="164" fontId="8" fillId="0" borderId="0" xfId="0" applyNumberFormat="1" applyFont="1"/>
    <xf numFmtId="0" fontId="8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166" fontId="8" fillId="0" borderId="0" xfId="0" applyNumberFormat="1" applyFont="1"/>
    <xf numFmtId="49" fontId="9" fillId="0" borderId="1" xfId="0" applyNumberFormat="1" applyFont="1" applyBorder="1" applyAlignment="1" applyProtection="1">
      <protection locked="0"/>
    </xf>
    <xf numFmtId="166" fontId="7" fillId="0" borderId="1" xfId="2" applyNumberFormat="1" applyFont="1" applyFill="1" applyBorder="1" applyProtection="1"/>
    <xf numFmtId="166" fontId="7" fillId="0" borderId="1" xfId="2" applyNumberFormat="1" applyFont="1" applyFill="1" applyBorder="1" applyProtection="1">
      <protection locked="0"/>
    </xf>
    <xf numFmtId="164" fontId="11" fillId="0" borderId="1" xfId="1" applyNumberFormat="1" applyFont="1" applyBorder="1" applyProtection="1"/>
    <xf numFmtId="166" fontId="9" fillId="0" borderId="1" xfId="2" applyNumberFormat="1" applyFont="1" applyFill="1" applyBorder="1" applyProtection="1"/>
    <xf numFmtId="166" fontId="9" fillId="0" borderId="1" xfId="2" applyNumberFormat="1" applyFont="1" applyFill="1" applyBorder="1" applyProtection="1">
      <protection locked="0"/>
    </xf>
    <xf numFmtId="164" fontId="9" fillId="0" borderId="1" xfId="1" applyNumberFormat="1" applyFont="1" applyFill="1" applyBorder="1" applyProtection="1"/>
    <xf numFmtId="3" fontId="7" fillId="4" borderId="1" xfId="0" applyNumberFormat="1" applyFont="1" applyFill="1" applyBorder="1" applyProtection="1">
      <protection locked="0"/>
    </xf>
    <xf numFmtId="164" fontId="7" fillId="4" borderId="1" xfId="0" applyNumberFormat="1" applyFont="1" applyFill="1" applyBorder="1" applyProtection="1"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8" fillId="4" borderId="1" xfId="0" applyFont="1" applyFill="1" applyBorder="1" applyAlignment="1">
      <alignment horizontal="center" vertical="top" wrapText="1"/>
    </xf>
  </cellXfs>
  <cellStyles count="4">
    <cellStyle name="Обычный" xfId="0" builtinId="0"/>
    <cellStyle name="Обычный 6" xfId="3"/>
    <cellStyle name="Обычный_Справка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0</xdr:rowOff>
    </xdr:from>
    <xdr:to>
      <xdr:col>10</xdr:col>
      <xdr:colOff>0</xdr:colOff>
      <xdr:row>5</xdr:row>
      <xdr:rowOff>0</xdr:rowOff>
    </xdr:to>
    <xdr:sp macro="" textlink="">
      <xdr:nvSpPr>
        <xdr:cNvPr id="2" name="Line 22"/>
        <xdr:cNvSpPr>
          <a:spLocks noChangeShapeType="1"/>
        </xdr:cNvSpPr>
      </xdr:nvSpPr>
      <xdr:spPr bwMode="auto">
        <a:xfrm>
          <a:off x="8534400" y="114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</xdr:row>
      <xdr:rowOff>0</xdr:rowOff>
    </xdr:from>
    <xdr:to>
      <xdr:col>10</xdr:col>
      <xdr:colOff>0</xdr:colOff>
      <xdr:row>2</xdr:row>
      <xdr:rowOff>0</xdr:rowOff>
    </xdr:to>
    <xdr:sp macro="" textlink="">
      <xdr:nvSpPr>
        <xdr:cNvPr id="3" name="Line 24"/>
        <xdr:cNvSpPr>
          <a:spLocks noChangeShapeType="1"/>
        </xdr:cNvSpPr>
      </xdr:nvSpPr>
      <xdr:spPr bwMode="auto">
        <a:xfrm flipH="1">
          <a:off x="8534400" y="352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27"/>
  <sheetViews>
    <sheetView tabSelected="1" zoomScale="70" zoomScaleNormal="70" workbookViewId="0">
      <selection activeCell="L14" sqref="L14"/>
    </sheetView>
  </sheetViews>
  <sheetFormatPr defaultColWidth="8.85546875" defaultRowHeight="15" x14ac:dyDescent="0.25"/>
  <cols>
    <col min="1" max="1" width="23.85546875" style="4" customWidth="1"/>
    <col min="2" max="2" width="15.7109375" style="4" customWidth="1"/>
    <col min="3" max="3" width="15" style="4" customWidth="1"/>
    <col min="4" max="4" width="12.140625" style="4" customWidth="1"/>
    <col min="5" max="5" width="14.5703125" style="4" customWidth="1"/>
    <col min="6" max="6" width="13.42578125" style="4" customWidth="1"/>
    <col min="7" max="7" width="11.85546875" style="4" customWidth="1"/>
    <col min="8" max="8" width="16.5703125" style="4" customWidth="1"/>
    <col min="9" max="9" width="14.28515625" style="4" customWidth="1"/>
    <col min="10" max="11" width="13.140625" style="4" customWidth="1"/>
    <col min="12" max="12" width="17.42578125" style="4" customWidth="1"/>
    <col min="13" max="16384" width="8.85546875" style="4"/>
  </cols>
  <sheetData>
    <row r="1" spans="1:12" s="1" customFormat="1" ht="20.25" customHeight="1" x14ac:dyDescent="0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s="1" customFormat="1" ht="18" x14ac:dyDescent="0.25">
      <c r="A2" s="24" t="s">
        <v>23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s="1" customFormat="1" ht="18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10" t="s">
        <v>1</v>
      </c>
    </row>
    <row r="4" spans="1:12" s="1" customFormat="1" ht="57.75" customHeight="1" x14ac:dyDescent="0.2">
      <c r="A4" s="25" t="s">
        <v>22</v>
      </c>
      <c r="B4" s="21" t="s">
        <v>2</v>
      </c>
      <c r="C4" s="21"/>
      <c r="D4" s="21"/>
      <c r="E4" s="21" t="s">
        <v>3</v>
      </c>
      <c r="F4" s="21"/>
      <c r="G4" s="21"/>
      <c r="H4" s="21" t="s">
        <v>4</v>
      </c>
      <c r="I4" s="21"/>
      <c r="J4" s="21"/>
      <c r="K4" s="21" t="s">
        <v>5</v>
      </c>
      <c r="L4" s="21"/>
    </row>
    <row r="5" spans="1:12" s="1" customFormat="1" ht="23.25" customHeight="1" x14ac:dyDescent="0.2">
      <c r="A5" s="26"/>
      <c r="B5" s="21" t="s">
        <v>6</v>
      </c>
      <c r="C5" s="21" t="s">
        <v>7</v>
      </c>
      <c r="D5" s="21" t="s">
        <v>8</v>
      </c>
      <c r="E5" s="21" t="s">
        <v>6</v>
      </c>
      <c r="F5" s="21" t="s">
        <v>7</v>
      </c>
      <c r="G5" s="21" t="s">
        <v>8</v>
      </c>
      <c r="H5" s="21" t="s">
        <v>6</v>
      </c>
      <c r="I5" s="21" t="s">
        <v>7</v>
      </c>
      <c r="J5" s="21" t="s">
        <v>8</v>
      </c>
      <c r="K5" s="21" t="s">
        <v>6</v>
      </c>
      <c r="L5" s="21" t="s">
        <v>7</v>
      </c>
    </row>
    <row r="6" spans="1:12" s="1" customFormat="1" ht="19.899999999999999" customHeight="1" x14ac:dyDescent="0.2">
      <c r="A6" s="26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s="2" customFormat="1" ht="46.5" customHeight="1" x14ac:dyDescent="0.25">
      <c r="A7" s="12" t="s">
        <v>11</v>
      </c>
      <c r="B7" s="18">
        <v>36489.800000000003</v>
      </c>
      <c r="C7" s="18">
        <v>13217.2</v>
      </c>
      <c r="D7" s="16">
        <f>C7/B7*100</f>
        <v>36.221629057983321</v>
      </c>
      <c r="E7" s="18">
        <v>10653.2</v>
      </c>
      <c r="F7" s="18">
        <v>3268.8</v>
      </c>
      <c r="G7" s="16">
        <f>F7/E7*100</f>
        <v>30.683738219502121</v>
      </c>
      <c r="H7" s="18">
        <v>36489.800000000003</v>
      </c>
      <c r="I7" s="18">
        <v>12960</v>
      </c>
      <c r="J7" s="17">
        <f>I7/H7*100</f>
        <v>35.516774550696354</v>
      </c>
      <c r="K7" s="18">
        <f t="shared" ref="K7:L9" si="0">B7-H7</f>
        <v>0</v>
      </c>
      <c r="L7" s="18">
        <f t="shared" si="0"/>
        <v>257.20000000000073</v>
      </c>
    </row>
    <row r="8" spans="1:12" s="2" customFormat="1" ht="33.75" customHeight="1" x14ac:dyDescent="0.25">
      <c r="A8" s="12" t="s">
        <v>12</v>
      </c>
      <c r="B8" s="18">
        <v>6090.1</v>
      </c>
      <c r="C8" s="18">
        <v>2682.7</v>
      </c>
      <c r="D8" s="16">
        <f t="shared" ref="D8:D18" si="1">C8/B8*100</f>
        <v>44.050179800003278</v>
      </c>
      <c r="E8" s="18">
        <v>214.8</v>
      </c>
      <c r="F8" s="18">
        <v>123.1</v>
      </c>
      <c r="G8" s="16">
        <f t="shared" ref="G8:G17" si="2">F8/E8*100</f>
        <v>57.309124767225313</v>
      </c>
      <c r="H8" s="18">
        <v>6090.1</v>
      </c>
      <c r="I8" s="18">
        <v>2418.4</v>
      </c>
      <c r="J8" s="17">
        <f t="shared" ref="J8:J18" si="3">I8/H8*100</f>
        <v>39.710349583750677</v>
      </c>
      <c r="K8" s="18">
        <f t="shared" si="0"/>
        <v>0</v>
      </c>
      <c r="L8" s="18">
        <f t="shared" si="0"/>
        <v>264.29999999999973</v>
      </c>
    </row>
    <row r="9" spans="1:12" s="2" customFormat="1" ht="33.75" customHeight="1" x14ac:dyDescent="0.25">
      <c r="A9" s="12" t="s">
        <v>13</v>
      </c>
      <c r="B9" s="18">
        <v>5269.3</v>
      </c>
      <c r="C9" s="18">
        <v>1598.1</v>
      </c>
      <c r="D9" s="16">
        <f t="shared" si="1"/>
        <v>30.328506632759566</v>
      </c>
      <c r="E9" s="18">
        <v>115</v>
      </c>
      <c r="F9" s="18">
        <v>6.5</v>
      </c>
      <c r="G9" s="16">
        <f t="shared" si="2"/>
        <v>5.6521739130434785</v>
      </c>
      <c r="H9" s="18">
        <v>5269.3</v>
      </c>
      <c r="I9" s="18">
        <v>1607.2</v>
      </c>
      <c r="J9" s="17">
        <f t="shared" si="3"/>
        <v>30.501205093655702</v>
      </c>
      <c r="K9" s="18">
        <f t="shared" si="0"/>
        <v>0</v>
      </c>
      <c r="L9" s="18">
        <f t="shared" si="0"/>
        <v>-9.1000000000001364</v>
      </c>
    </row>
    <row r="10" spans="1:12" s="2" customFormat="1" ht="37.5" customHeight="1" x14ac:dyDescent="0.25">
      <c r="A10" s="12" t="s">
        <v>14</v>
      </c>
      <c r="B10" s="18">
        <v>5804.1</v>
      </c>
      <c r="C10" s="18">
        <v>2351.3000000000002</v>
      </c>
      <c r="D10" s="16">
        <f t="shared" si="1"/>
        <v>40.511018073430847</v>
      </c>
      <c r="E10" s="18">
        <v>141.30000000000001</v>
      </c>
      <c r="F10" s="18">
        <v>73.400000000000006</v>
      </c>
      <c r="G10" s="16">
        <f t="shared" si="2"/>
        <v>51.946213729653223</v>
      </c>
      <c r="H10" s="18">
        <v>5845.8</v>
      </c>
      <c r="I10" s="18">
        <v>2336.6</v>
      </c>
      <c r="J10" s="17">
        <f t="shared" si="3"/>
        <v>39.970577166512705</v>
      </c>
      <c r="K10" s="18">
        <f t="shared" ref="K10:K17" si="4">B10-H10</f>
        <v>-41.699999999999818</v>
      </c>
      <c r="L10" s="18">
        <f t="shared" ref="L10:L17" si="5">C10-I10</f>
        <v>14.700000000000273</v>
      </c>
    </row>
    <row r="11" spans="1:12" s="2" customFormat="1" ht="45" customHeight="1" x14ac:dyDescent="0.25">
      <c r="A11" s="12" t="s">
        <v>15</v>
      </c>
      <c r="B11" s="18">
        <v>7143.1</v>
      </c>
      <c r="C11" s="18">
        <v>2897.3</v>
      </c>
      <c r="D11" s="16">
        <f t="shared" si="1"/>
        <v>40.560820932088312</v>
      </c>
      <c r="E11" s="18">
        <v>130</v>
      </c>
      <c r="F11" s="18">
        <v>43.5</v>
      </c>
      <c r="G11" s="16">
        <f t="shared" si="2"/>
        <v>33.46153846153846</v>
      </c>
      <c r="H11" s="18">
        <v>7191</v>
      </c>
      <c r="I11" s="18">
        <v>2693.8</v>
      </c>
      <c r="J11" s="17">
        <f t="shared" si="3"/>
        <v>37.46071478236685</v>
      </c>
      <c r="K11" s="18">
        <f t="shared" si="4"/>
        <v>-47.899999999999636</v>
      </c>
      <c r="L11" s="18">
        <f t="shared" si="5"/>
        <v>203.5</v>
      </c>
    </row>
    <row r="12" spans="1:12" s="2" customFormat="1" ht="45" customHeight="1" x14ac:dyDescent="0.25">
      <c r="A12" s="12" t="s">
        <v>16</v>
      </c>
      <c r="B12" s="18">
        <v>11977.8</v>
      </c>
      <c r="C12" s="18">
        <v>3931.4</v>
      </c>
      <c r="D12" s="16">
        <f t="shared" si="1"/>
        <v>32.822388084623221</v>
      </c>
      <c r="E12" s="18">
        <v>1325</v>
      </c>
      <c r="F12" s="18">
        <v>602</v>
      </c>
      <c r="G12" s="16">
        <f t="shared" si="2"/>
        <v>45.433962264150942</v>
      </c>
      <c r="H12" s="18">
        <v>12228.3</v>
      </c>
      <c r="I12" s="18">
        <v>3885</v>
      </c>
      <c r="J12" s="17">
        <f t="shared" si="3"/>
        <v>31.770565000858664</v>
      </c>
      <c r="K12" s="18">
        <f t="shared" si="4"/>
        <v>-250.5</v>
      </c>
      <c r="L12" s="18">
        <f t="shared" si="5"/>
        <v>46.400000000000091</v>
      </c>
    </row>
    <row r="13" spans="1:12" s="2" customFormat="1" ht="45" customHeight="1" x14ac:dyDescent="0.25">
      <c r="A13" s="12" t="s">
        <v>17</v>
      </c>
      <c r="B13" s="18">
        <v>9084.7999999999993</v>
      </c>
      <c r="C13" s="18">
        <v>3754</v>
      </c>
      <c r="D13" s="16">
        <f t="shared" si="1"/>
        <v>41.32176822824939</v>
      </c>
      <c r="E13" s="18">
        <v>375.7</v>
      </c>
      <c r="F13" s="18">
        <v>135</v>
      </c>
      <c r="G13" s="16">
        <f t="shared" si="2"/>
        <v>35.93292520628161</v>
      </c>
      <c r="H13" s="18">
        <v>9118.5</v>
      </c>
      <c r="I13" s="18">
        <v>3558.6</v>
      </c>
      <c r="J13" s="17">
        <f t="shared" si="3"/>
        <v>39.026155617700283</v>
      </c>
      <c r="K13" s="18">
        <f t="shared" si="4"/>
        <v>-33.700000000000728</v>
      </c>
      <c r="L13" s="18">
        <f t="shared" si="5"/>
        <v>195.40000000000009</v>
      </c>
    </row>
    <row r="14" spans="1:12" s="2" customFormat="1" ht="39.75" customHeight="1" x14ac:dyDescent="0.25">
      <c r="A14" s="12" t="s">
        <v>18</v>
      </c>
      <c r="B14" s="18">
        <v>7434.4</v>
      </c>
      <c r="C14" s="18">
        <v>3001.5</v>
      </c>
      <c r="D14" s="16">
        <f t="shared" si="1"/>
        <v>40.373130313138923</v>
      </c>
      <c r="E14" s="18">
        <v>888</v>
      </c>
      <c r="F14" s="18">
        <v>671.8</v>
      </c>
      <c r="G14" s="16">
        <f t="shared" si="2"/>
        <v>75.653153153153156</v>
      </c>
      <c r="H14" s="18">
        <v>7458.4</v>
      </c>
      <c r="I14" s="18">
        <v>2635.3</v>
      </c>
      <c r="J14" s="17">
        <f t="shared" si="3"/>
        <v>35.333315456398154</v>
      </c>
      <c r="K14" s="18">
        <f t="shared" si="4"/>
        <v>-24</v>
      </c>
      <c r="L14" s="18">
        <f t="shared" si="5"/>
        <v>366.19999999999982</v>
      </c>
    </row>
    <row r="15" spans="1:12" s="2" customFormat="1" ht="31.5" customHeight="1" x14ac:dyDescent="0.25">
      <c r="A15" s="12" t="s">
        <v>19</v>
      </c>
      <c r="B15" s="18">
        <v>5186.5</v>
      </c>
      <c r="C15" s="18">
        <v>2074.8000000000002</v>
      </c>
      <c r="D15" s="16">
        <f t="shared" si="1"/>
        <v>40.003856165043864</v>
      </c>
      <c r="E15" s="18">
        <v>41</v>
      </c>
      <c r="F15" s="18">
        <v>44.8</v>
      </c>
      <c r="G15" s="16">
        <f t="shared" si="2"/>
        <v>109.26829268292681</v>
      </c>
      <c r="H15" s="18">
        <v>5186.5</v>
      </c>
      <c r="I15" s="18">
        <v>1912.8</v>
      </c>
      <c r="J15" s="17">
        <f t="shared" si="3"/>
        <v>36.880362479514126</v>
      </c>
      <c r="K15" s="18">
        <f t="shared" si="4"/>
        <v>0</v>
      </c>
      <c r="L15" s="18">
        <f t="shared" si="5"/>
        <v>162.00000000000023</v>
      </c>
    </row>
    <row r="16" spans="1:12" s="2" customFormat="1" ht="39.75" customHeight="1" x14ac:dyDescent="0.25">
      <c r="A16" s="12" t="s">
        <v>21</v>
      </c>
      <c r="B16" s="18">
        <v>7895.6</v>
      </c>
      <c r="C16" s="18">
        <v>2864.5</v>
      </c>
      <c r="D16" s="16">
        <f t="shared" si="1"/>
        <v>36.279700086123917</v>
      </c>
      <c r="E16" s="18">
        <v>310.5</v>
      </c>
      <c r="F16" s="18">
        <v>81.099999999999994</v>
      </c>
      <c r="G16" s="16">
        <f t="shared" si="2"/>
        <v>26.11916264090177</v>
      </c>
      <c r="H16" s="18">
        <v>7895.6</v>
      </c>
      <c r="I16" s="18">
        <v>2691.8</v>
      </c>
      <c r="J16" s="17">
        <f t="shared" si="3"/>
        <v>34.09240589695527</v>
      </c>
      <c r="K16" s="18">
        <f t="shared" si="4"/>
        <v>0</v>
      </c>
      <c r="L16" s="18">
        <f>C16-I16</f>
        <v>172.69999999999982</v>
      </c>
    </row>
    <row r="17" spans="1:12" s="2" customFormat="1" ht="39.75" customHeight="1" x14ac:dyDescent="0.25">
      <c r="A17" s="12" t="s">
        <v>20</v>
      </c>
      <c r="B17" s="18">
        <v>9258.7000000000007</v>
      </c>
      <c r="C17" s="18">
        <v>4331.5</v>
      </c>
      <c r="D17" s="16">
        <f t="shared" si="1"/>
        <v>46.783025694751963</v>
      </c>
      <c r="E17" s="18">
        <v>458</v>
      </c>
      <c r="F17" s="18">
        <v>152.80000000000001</v>
      </c>
      <c r="G17" s="16">
        <f t="shared" si="2"/>
        <v>33.362445414847166</v>
      </c>
      <c r="H17" s="18">
        <v>9258.7000000000007</v>
      </c>
      <c r="I17" s="18">
        <v>4018.1</v>
      </c>
      <c r="J17" s="17">
        <f t="shared" si="3"/>
        <v>43.39810124531521</v>
      </c>
      <c r="K17" s="18">
        <f t="shared" si="4"/>
        <v>0</v>
      </c>
      <c r="L17" s="18">
        <f t="shared" si="5"/>
        <v>313.40000000000009</v>
      </c>
    </row>
    <row r="18" spans="1:12" s="3" customFormat="1" ht="23.25" customHeight="1" x14ac:dyDescent="0.25">
      <c r="A18" s="19" t="s">
        <v>9</v>
      </c>
      <c r="B18" s="20">
        <f>SUM(B7:B17)</f>
        <v>111634.2</v>
      </c>
      <c r="C18" s="20">
        <f>SUM(C7:C17)</f>
        <v>42704.3</v>
      </c>
      <c r="D18" s="13">
        <f t="shared" si="1"/>
        <v>38.25377885988344</v>
      </c>
      <c r="E18" s="20">
        <f>SUM(E7:E17)</f>
        <v>14652.5</v>
      </c>
      <c r="F18" s="20">
        <f>SUM(F7:F17)</f>
        <v>5202.8000000000011</v>
      </c>
      <c r="G18" s="13">
        <f>F18/E18*100</f>
        <v>35.507933799692893</v>
      </c>
      <c r="H18" s="20">
        <f>SUM(H7:H17)</f>
        <v>112032</v>
      </c>
      <c r="I18" s="20">
        <f>SUM(I7:I17)</f>
        <v>40717.599999999999</v>
      </c>
      <c r="J18" s="14">
        <f t="shared" si="3"/>
        <v>36.344615824050273</v>
      </c>
      <c r="K18" s="15">
        <f>B18-H18</f>
        <v>-397.80000000000291</v>
      </c>
      <c r="L18" s="15">
        <f>C18-I18</f>
        <v>1986.7000000000044</v>
      </c>
    </row>
    <row r="19" spans="1:12" ht="18.75" customHeight="1" x14ac:dyDescent="0.3">
      <c r="A19" s="6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</row>
    <row r="20" spans="1:12" ht="18.75" customHeight="1" x14ac:dyDescent="0.3">
      <c r="A20" s="6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1" spans="1:12" ht="18.75" x14ac:dyDescent="0.3">
      <c r="A21" s="6" t="s">
        <v>10</v>
      </c>
      <c r="B21" s="6"/>
      <c r="C21" s="6"/>
      <c r="D21" s="6"/>
      <c r="E21" s="6"/>
      <c r="F21" s="6"/>
      <c r="G21" s="6"/>
      <c r="H21" s="7"/>
      <c r="I21" s="6"/>
      <c r="J21" s="6"/>
      <c r="K21" s="6"/>
      <c r="L21" s="6"/>
    </row>
    <row r="22" spans="1:12" ht="65.25" customHeight="1" x14ac:dyDescent="0.3">
      <c r="A22" s="8"/>
      <c r="B22" s="8"/>
      <c r="C22" s="9"/>
      <c r="D22" s="8"/>
      <c r="E22" s="8"/>
      <c r="F22" s="8"/>
      <c r="G22" s="8"/>
      <c r="H22" s="8"/>
      <c r="I22" s="8"/>
      <c r="J22" s="8"/>
      <c r="K22" s="8"/>
      <c r="L22" s="8"/>
    </row>
    <row r="23" spans="1:12" ht="18.75" x14ac:dyDescent="0.3">
      <c r="A23" s="8"/>
      <c r="B23" s="8"/>
      <c r="C23" s="8"/>
      <c r="D23" s="9"/>
      <c r="E23" s="9"/>
      <c r="F23" s="9"/>
      <c r="G23" s="9"/>
      <c r="H23" s="9"/>
      <c r="I23" s="9"/>
      <c r="J23" s="8"/>
      <c r="K23" s="8"/>
      <c r="L23" s="8"/>
    </row>
    <row r="24" spans="1:12" ht="18.75" x14ac:dyDescent="0.3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</row>
    <row r="25" spans="1:12" ht="18.75" x14ac:dyDescent="0.3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12" ht="18.75" x14ac:dyDescent="0.3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12" ht="18.75" x14ac:dyDescent="0.3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</row>
  </sheetData>
  <sheetProtection formatCells="0" formatColumns="0" formatRows="0" insertColumns="0" insertRows="0" insertHyperlinks="0" deleteColumns="0" deleteRows="0" sort="0" autoFilter="0" pivotTables="0"/>
  <dataConsolidate/>
  <mergeCells count="18">
    <mergeCell ref="G5:G6"/>
    <mergeCell ref="J5:J6"/>
    <mergeCell ref="K5:K6"/>
    <mergeCell ref="L5:L6"/>
    <mergeCell ref="A1:L1"/>
    <mergeCell ref="A2:L2"/>
    <mergeCell ref="A4:A6"/>
    <mergeCell ref="B4:D4"/>
    <mergeCell ref="E4:G4"/>
    <mergeCell ref="H4:J4"/>
    <mergeCell ref="K4:L4"/>
    <mergeCell ref="H5:H6"/>
    <mergeCell ref="I5:I6"/>
    <mergeCell ref="B5:B6"/>
    <mergeCell ref="C5:C6"/>
    <mergeCell ref="D5:D6"/>
    <mergeCell ref="E5:E6"/>
    <mergeCell ref="F5:F6"/>
  </mergeCells>
  <printOptions horizontalCentered="1"/>
  <pageMargins left="0.15748031496062992" right="0.15748031496062992" top="0.27559055118110237" bottom="0.15748031496062992" header="0.15748031496062992" footer="0.15748031496062992"/>
  <pageSetup paperSize="9" scale="70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на 01.06.25</vt:lpstr>
      <vt:lpstr>'на 01.06.25'!Заголовки_для_печати</vt:lpstr>
      <vt:lpstr>'на 01.06.25'!Область_печати</vt:lpstr>
    </vt:vector>
  </TitlesOfParts>
  <Company>CIT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Прошутинская Яна Ивановна</dc:creator>
  <cp:lastModifiedBy>RePack by Diakov</cp:lastModifiedBy>
  <cp:lastPrinted>2024-08-08T05:33:56Z</cp:lastPrinted>
  <dcterms:created xsi:type="dcterms:W3CDTF">2020-02-27T11:39:19Z</dcterms:created>
  <dcterms:modified xsi:type="dcterms:W3CDTF">2025-06-09T07:49:36Z</dcterms:modified>
</cp:coreProperties>
</file>