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lkova\Desktop\ОТЧЕТЫ\2022 год\ИСПОЛНЕНИЕ за 2022 год\Исполнение за 2022 год\"/>
    </mc:Choice>
  </mc:AlternateContent>
  <bookViews>
    <workbookView xWindow="0" yWindow="0" windowWidth="19200" windowHeight="11025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C177" i="2" l="1"/>
  <c r="C166" i="2"/>
  <c r="C156" i="2"/>
  <c r="C144" i="2"/>
  <c r="C139" i="2"/>
  <c r="C134" i="2"/>
  <c r="C125" i="2"/>
  <c r="C93" i="2"/>
  <c r="C73" i="2"/>
  <c r="C63" i="2"/>
  <c r="C46" i="2"/>
</calcChain>
</file>

<file path=xl/sharedStrings.xml><?xml version="1.0" encoding="utf-8"?>
<sst xmlns="http://schemas.openxmlformats.org/spreadsheetml/2006/main" count="344" uniqueCount="283">
  <si>
    <t>1</t>
  </si>
  <si>
    <t>2</t>
  </si>
  <si>
    <t>3</t>
  </si>
  <si>
    <t>048</t>
  </si>
  <si>
    <t>Федеральная служба по надзору в сфере природопользования</t>
  </si>
  <si>
    <t>00010000000000000000</t>
  </si>
  <si>
    <t>00011200000000000000</t>
  </si>
  <si>
    <t>04811201010016000120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</si>
  <si>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</si>
  <si>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</si>
  <si>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</si>
  <si>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</si>
  <si>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</si>
  <si>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100</t>
  </si>
  <si>
    <t>00010300000000000000</t>
  </si>
  <si>
    <t>10010302231010000110</t>
  </si>
  <si>
    <t>10010302241010000110</t>
  </si>
  <si>
    <t>10010302251010000110</t>
  </si>
  <si>
    <t>10010302261010000110</t>
  </si>
  <si>
    <t>182</t>
  </si>
  <si>
    <t>Федеральная налоговая служба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</si>
  <si>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</si>
  <si>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</si>
  <si>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</si>
  <si>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</si>
  <si>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</si>
  <si>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</si>
  <si>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</si>
  <si>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</si>
  <si>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</si>
  <si>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</si>
  <si>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</si>
  <si>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</si>
  <si>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</si>
  <si>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</si>
  <si>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</si>
  <si>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</si>
  <si>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</si>
  <si>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</si>
  <si>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</si>
  <si>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</si>
  <si>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</si>
  <si>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</si>
  <si>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00010500000000000000</t>
  </si>
  <si>
    <t>18210501011011000110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</si>
  <si>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</si>
  <si>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</si>
  <si>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</si>
  <si>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</si>
  <si>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</si>
  <si>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</si>
  <si>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</si>
  <si>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</si>
  <si>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</si>
  <si>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18210501021013000110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</si>
  <si>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</si>
  <si>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</si>
  <si>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</si>
  <si>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18210502010022100110</t>
  </si>
  <si>
    <t>Единый налог на вмененный доход для отдельных видов деятельности (пени по соответствующему платежу)</t>
  </si>
  <si>
    <t>18210502010023000110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</si>
  <si>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</si>
  <si>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</si>
  <si>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</si>
  <si>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</si>
  <si>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</si>
  <si>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18210503010012100110</t>
  </si>
  <si>
    <t>Единый сельскохозяйственный налог (пени по соответствующему платежу)</t>
  </si>
  <si>
    <t>18210503010013000110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</si>
  <si>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</si>
  <si>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</si>
  <si>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</si>
  <si>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</si>
  <si>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</si>
  <si>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</si>
  <si>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</si>
  <si>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</si>
  <si>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</si>
  <si>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00011600000000000000</t>
  </si>
  <si>
    <t>18211610129010000140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</si>
  <si>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</si>
  <si>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188</t>
  </si>
  <si>
    <t>Министерство внутренних дел Российской Федерации</t>
  </si>
  <si>
    <t>18811610123010051140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</si>
  <si>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</si>
  <si>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852</t>
  </si>
  <si>
    <t>Министерство природных ресурсов и охраны окружающей среды Республики Коми</t>
  </si>
  <si>
    <t>85211601193010007140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</si>
  <si>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</si>
  <si>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</si>
  <si>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85211610123010051140</t>
  </si>
  <si>
    <t>85211611050010000140</t>
  </si>
  <si>
    <t>875</t>
  </si>
  <si>
    <t>Министерство образования, науки и молодежной политики Республики Коми</t>
  </si>
  <si>
    <t>87511601053010035140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</si>
  <si>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</si>
  <si>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87511601063010101140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</si>
  <si>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</si>
  <si>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87511601063019000140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</si>
  <si>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</si>
  <si>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</si>
  <si>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</si>
  <si>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</si>
  <si>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87511601193019000140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</si>
  <si>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</si>
  <si>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87511601203010021140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</si>
  <si>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</si>
  <si>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87511601203019000140</t>
  </si>
  <si>
    <t>890</t>
  </si>
  <si>
    <t>Министерство юстиции Республики Коми</t>
  </si>
  <si>
    <t>89011601053019000140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</si>
  <si>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</si>
  <si>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89011601063010009140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</si>
  <si>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</si>
  <si>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89011601063010091140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</si>
  <si>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</si>
  <si>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89011601063010101140</t>
  </si>
  <si>
    <t>89011601073010017140</t>
  </si>
  <si>
    <t>89011601073010027140</t>
  </si>
  <si>
    <t>89011601113010021140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</si>
  <si>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правил использования полосы отвода и придорожных полос автомобильной дороги)</t>
  </si>
  <si>
    <t>89011601143010002140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</si>
  <si>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</si>
  <si>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89011601143010016140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</si>
  <si>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</si>
  <si>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89011601143010171140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</si>
  <si>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</si>
  <si>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89011601143019000140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</si>
  <si>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</si>
  <si>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89011601153010005140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</si>
  <si>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</si>
  <si>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89011601153010006140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</si>
  <si>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</si>
  <si>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89011601173010008140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</si>
  <si>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</si>
  <si>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89011601173019000140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</si>
  <si>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</si>
  <si>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89011601193010005140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</si>
  <si>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</si>
  <si>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89011601193010013140</t>
  </si>
  <si>
    <t>89011601193019000140</t>
  </si>
  <si>
    <t>89011601203010008140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</si>
  <si>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</si>
  <si>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89011601203010010140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</si>
  <si>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</si>
  <si>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89011601203010021140</t>
  </si>
  <si>
    <t>89011601203019000140</t>
  </si>
  <si>
    <t>905</t>
  </si>
  <si>
    <t>Контрольно-ревизионная комиссия муниципального района "Сысольский"</t>
  </si>
  <si>
    <t>00020000000000000000</t>
  </si>
  <si>
    <t>00020200000000000000</t>
  </si>
  <si>
    <t>90520240014050000150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</si>
  <si>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</si>
  <si>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923</t>
  </si>
  <si>
    <t>Администрация муниципального района "Сысольский"</t>
  </si>
  <si>
    <t>00011100000000000000</t>
  </si>
  <si>
    <t>92311105013050000120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</si>
  <si>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</si>
  <si>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</si>
  <si>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</si>
  <si>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92311105075050000120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</si>
  <si>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</si>
  <si>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92311109080050000120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</si>
  <si>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</si>
  <si>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00011300000000000000</t>
  </si>
  <si>
    <t>92311302065050000130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</si>
  <si>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</si>
  <si>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92311302995050000130</t>
  </si>
  <si>
    <t>Прочие доходы от компенсации затрат бюджетов муниципальных районов</t>
  </si>
  <si>
    <t>00011400000000000000</t>
  </si>
  <si>
    <t>92311402053050000410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</si>
  <si>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</si>
  <si>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92311402053050000440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</si>
  <si>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</si>
  <si>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92311406013050000430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</si>
  <si>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</si>
  <si>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92311406313050000430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</si>
  <si>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</si>
  <si>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92311607010050000140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</si>
  <si>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</si>
  <si>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92311607090050000140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</si>
  <si>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</si>
  <si>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92311611050010000140</t>
  </si>
  <si>
    <t>92320225497050000150</t>
  </si>
  <si>
    <t>Субсидии бюджетам муниципальных районов на реализацию мероприятий по обеспечению жильем молодых семей</t>
  </si>
  <si>
    <t>92320229999050000150</t>
  </si>
  <si>
    <t>Прочие субсидии бюджетам муниципальных районов</t>
  </si>
  <si>
    <t>92320230024050000150</t>
  </si>
  <si>
    <t>Субвенции бюджетам муниципальных районов на выполнение передаваемых полномочий субъектов Российской Федерации</t>
  </si>
  <si>
    <t>92320235120050000150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</si>
  <si>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</si>
  <si>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00020700000000000000</t>
  </si>
  <si>
    <t>92320705010050000150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</si>
  <si>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</si>
  <si>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92320705020050000150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</si>
  <si>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</si>
  <si>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92320705030050000150</t>
  </si>
  <si>
    <t>Прочие безвозмездные поступления в бюджеты муниципальных районов</t>
  </si>
  <si>
    <t>956</t>
  </si>
  <si>
    <t>Управление культуры администрации муниципального района "Сысольский"</t>
  </si>
  <si>
    <t>95620225467050000150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</si>
  <si>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</si>
  <si>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95620225519050000150</t>
  </si>
  <si>
    <t>Субсидии бюджетам муниципальных районов на поддержку отрасли культуры</t>
  </si>
  <si>
    <t>95620229999050000150</t>
  </si>
  <si>
    <t>95620705020050000150</t>
  </si>
  <si>
    <t>95620705030050000150</t>
  </si>
  <si>
    <t>975</t>
  </si>
  <si>
    <t>Управление образования администрации муниципального района  "Сысольский"</t>
  </si>
  <si>
    <t>97520225304050000150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</si>
  <si>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</si>
  <si>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97520229999050000150</t>
  </si>
  <si>
    <t>97520230029050000150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</si>
  <si>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</si>
  <si>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97520239999050000150</t>
  </si>
  <si>
    <t>Прочие субвенции бюджетам муниципальных районов</t>
  </si>
  <si>
    <t>97520245303050000150</t>
  </si>
  <si>
    <t>97520705020050000150</t>
  </si>
  <si>
    <t>97520705030050000150</t>
  </si>
  <si>
    <t>992</t>
  </si>
  <si>
    <t>Финансовое управление администрации муниципального образования муниципального района "Сысольский"</t>
  </si>
  <si>
    <t>99220215001050000150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</si>
  <si>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</si>
  <si>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99220215002050000150</t>
  </si>
  <si>
    <t>Дотации бюджетам муниципальных районов на поддержку мер по обеспечению сбалансированности бюджетов</t>
  </si>
  <si>
    <t>99220219999050000150</t>
  </si>
  <si>
    <t>Прочие дотации бюджетам муниципальных районов</t>
  </si>
  <si>
    <t>99220229999050000150</t>
  </si>
  <si>
    <t>99220230024050000150</t>
  </si>
  <si>
    <t>99220240014050000150</t>
  </si>
  <si>
    <t>НАЛОГОВЫЕ И НЕНАЛОГОВЫЕ ДОХОДЫ</t>
  </si>
  <si>
    <t>ПЛАТЕЖИ ПРИ ПОЛЬЗОВАНИИ ПРИРОДНЫМИ РЕСУРСАМИ</t>
  </si>
  <si>
    <t>НАЛОГИ НА ТОВАРЫ (РАБОТЫ, УСЛУГИ), РЕАЛИЗУЕМЫЕ НА ТЕРРИТОРИИ РОССИЙСКОЙ ФЕДЕРАЦИИ</t>
  </si>
  <si>
    <t>НАЛОГИ НА ПРИБЫЛЬ, ДОХОДЫ</t>
  </si>
  <si>
    <t>ШТРАФЫ, САНКЦИИ, ВОЗМЕЩЕНИЕ УЩЕРБА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</si>
  <si>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</si>
  <si>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</si>
  <si>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</si>
  <si>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</si>
  <si>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</si>
  <si>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</si>
  <si>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Код бюджетной классификации</t>
  </si>
  <si>
    <t>Наименование кода</t>
  </si>
  <si>
    <t>Фактическое поступление, рублей</t>
  </si>
  <si>
    <t>Приложение 1</t>
  </si>
  <si>
    <t>к решению Совета</t>
  </si>
  <si>
    <t>муниципального района "Сысольский"</t>
  </si>
  <si>
    <t xml:space="preserve">"Об утверждении отчета об исполнении </t>
  </si>
  <si>
    <t>бюджета  муниципального образования</t>
  </si>
  <si>
    <t>НАЛОГИ НА СОВОКУПНЫЙ ДОХОД</t>
  </si>
  <si>
    <t>00010800000000000000</t>
  </si>
  <si>
    <t>ГОСУДАРСТВЕННАЯ ПОШЛИНА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</si>
  <si>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</si>
  <si>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</si>
  <si>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</si>
  <si>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</si>
  <si>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</si>
  <si>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00010100000000000000</t>
  </si>
  <si>
    <t>18210501011014000110</t>
  </si>
  <si>
    <t>Налог, взимаемый с налогоплательщиков, выбравших в качестве объекта налогообложения доходы (прочие поступления)</t>
  </si>
  <si>
    <t>0001080000000000000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</si>
  <si>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</si>
  <si>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87511601053019000140</t>
  </si>
  <si>
    <t>879</t>
  </si>
  <si>
    <t>Министерство цифрового развития, связи и массовых коммуникаций Республики Коми</t>
  </si>
  <si>
    <t>87910807150011000110</t>
  </si>
  <si>
    <t>Государственная пошлина за выдачу разрешения на установку рекламной конструкции</t>
  </si>
  <si>
    <t>89011601083010037140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</si>
  <si>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</si>
  <si>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89011601083010281140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</si>
  <si>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</si>
  <si>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89011601333010000140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</si>
  <si>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</si>
  <si>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92311109045050000120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</si>
  <si>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</si>
  <si>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92320249999050000150</t>
  </si>
  <si>
    <t>Прочие межбюджетные трансферты, передаваемые бюджетам муниципальных районов</t>
  </si>
  <si>
    <t>95620245454050000150</t>
  </si>
  <si>
    <t>Межбюджетные трансферты, передаваемые бюджетам муниципальных районов на создание модельных муниципальных библиотек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</si>
  <si>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</si>
  <si>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БЮДЖЕТА МУНИЦИПАЛЬНОГО ОБРАЗОВАНИЯ МУНИЦИПАЛЬНОГО РАЙОНА "СЫСОЛЬСКИЙ" ЗА 2022 ГОД ПО КОДАМ КЛАССИФИКАЦИИ ДОХОДОВ БЮДЖЕТОВ</t>
  </si>
  <si>
    <t>от  _______ 2023 г. №_______</t>
  </si>
  <si>
    <t xml:space="preserve"> муниципального района "Сысольский"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</si>
</sst>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8.5"/>
      <name val="MS Sans Serif"/>
      <family val="2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sz val="10"/>
      <color rgb="FF000000"/>
      <name val="Arial"/>
      <family val="2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rgb="FF000000"/>
      <name val="Arial"/>
      <family val="2"/>
      <charset val="204"/>
    </font>
    <font>
      <sz val="1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1">
      <alignment horizontal="center" vertical="center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4" fillId="2" borderId="5">
      <alignment horizontal="center" vertical="top" shrinkToFit="1"/>
    </xf>
    <xf numFmtId="0" fontId="4" fillId="2" borderId="6">
      <alignment horizontal="left" vertical="top" wrapText="1"/>
    </xf>
    <xf numFmtId="4" fontId="4" fillId="2" borderId="7">
      <alignment horizontal="right" vertical="top" shrinkToFit="1"/>
    </xf>
    <xf numFmtId="49" fontId="3" fillId="3" borderId="8">
      <alignment horizontal="center" vertical="top" shrinkToFit="1"/>
    </xf>
    <xf numFmtId="0" fontId="3" fillId="3" borderId="9">
      <alignment horizontal="left" vertical="top" wrapText="1"/>
    </xf>
    <xf numFmtId="4" fontId="3" fillId="3" borderId="10">
      <alignment horizontal="right" vertical="top" shrinkToFit="1"/>
    </xf>
    <xf numFmtId="49" fontId="3" fillId="4" borderId="11">
      <alignment horizontal="center" vertical="top" shrinkToFit="1"/>
    </xf>
    <xf numFmtId="0" fontId="3" fillId="4" borderId="12">
      <alignment horizontal="left" vertical="top" wrapText="1"/>
    </xf>
    <xf numFmtId="4" fontId="3" fillId="4" borderId="13">
      <alignment horizontal="right" vertical="top" shrinkToFit="1"/>
    </xf>
    <xf numFmtId="49" fontId="5" fillId="0" borderId="11">
      <alignment horizontal="center" vertical="top" shrinkToFit="1"/>
    </xf>
    <xf numFmtId="0" fontId="2" fillId="0" borderId="12">
      <alignment horizontal="left" vertical="top" wrapText="1"/>
    </xf>
    <xf numFmtId="4" fontId="6" fillId="0" borderId="13">
      <alignment horizontal="right" vertical="top" shrinkToFit="1"/>
    </xf>
    <xf numFmtId="49" fontId="5" fillId="0" borderId="11">
      <alignment horizontal="center" vertical="top" shrinkToFit="1"/>
    </xf>
    <xf numFmtId="0" fontId="2" fillId="0" borderId="12">
      <alignment horizontal="left" vertical="top" wrapText="1"/>
    </xf>
    <xf numFmtId="4" fontId="6" fillId="0" borderId="13">
      <alignment horizontal="right" vertical="top" shrinkToFit="1"/>
    </xf>
    <xf numFmtId="0" fontId="2" fillId="0" borderId="15"/>
    <xf numFmtId="0" fontId="4" fillId="5" borderId="18"/>
    <xf numFmtId="4" fontId="4" fillId="5" borderId="19">
      <alignment horizontal="right" shrinkToFit="1"/>
    </xf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9" fontId="14" fillId="0" borderId="12">
      <alignment horizontal="center" vertical="top" shrinkToFit="1"/>
    </xf>
    <xf numFmtId="0" fontId="14" fillId="0" borderId="12">
      <alignment horizontal="left" vertical="top" wrapText="1"/>
    </xf>
    <xf numFmtId="4" fontId="14" fillId="0" borderId="12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49" fontId="3" fillId="0" borderId="2" xfId="4" applyNumberFormat="1" applyProtection="1">
      <alignment horizontal="center" vertical="center" wrapText="1"/>
    </xf>
    <xf numFmtId="49" fontId="3" fillId="0" borderId="3" xfId="5" applyNumberFormat="1" applyProtection="1">
      <alignment horizontal="center" vertical="center" wrapText="1"/>
    </xf>
    <xf numFmtId="49" fontId="3" fillId="0" borderId="4" xfId="6" applyNumberFormat="1" applyProtection="1">
      <alignment horizontal="center" vertical="center" wrapText="1"/>
    </xf>
    <xf numFmtId="49" fontId="9" fillId="0" borderId="22" xfId="0" applyNumberFormat="1" applyFont="1" applyBorder="1" applyAlignment="1" applyProtection="1">
      <alignment horizontal="center" vertical="center" wrapText="1"/>
    </xf>
    <xf numFmtId="49" fontId="8" fillId="0" borderId="22" xfId="3" applyNumberFormat="1" applyFont="1" applyBorder="1" applyProtection="1">
      <alignment horizontal="center" vertical="center" wrapText="1"/>
    </xf>
    <xf numFmtId="0" fontId="10" fillId="0" borderId="1" xfId="0" applyFont="1" applyBorder="1" applyAlignment="1" applyProtection="1"/>
    <xf numFmtId="0" fontId="12" fillId="0" borderId="1" xfId="0" applyFont="1" applyBorder="1" applyAlignment="1" applyProtection="1">
      <alignment horizontal="center"/>
    </xf>
    <xf numFmtId="49" fontId="12" fillId="0" borderId="1" xfId="0" applyNumberFormat="1" applyFont="1" applyBorder="1" applyAlignment="1" applyProtection="1"/>
    <xf numFmtId="0" fontId="10" fillId="0" borderId="1" xfId="0" applyFont="1" applyBorder="1" applyAlignment="1" applyProtection="1">
      <alignment wrapText="1"/>
    </xf>
    <xf numFmtId="0" fontId="13" fillId="0" borderId="0" xfId="0" applyFont="1" applyAlignment="1">
      <alignment vertical="top"/>
    </xf>
    <xf numFmtId="0" fontId="11" fillId="0" borderId="1" xfId="0" applyFont="1" applyBorder="1" applyAlignment="1" applyProtection="1">
      <alignment horizontal="right"/>
    </xf>
    <xf numFmtId="0" fontId="11" fillId="0" borderId="1" xfId="0" applyFont="1" applyBorder="1" applyAlignment="1" applyProtection="1">
      <alignment horizontal="right"/>
    </xf>
    <xf numFmtId="49" fontId="11" fillId="0" borderId="1" xfId="0" applyNumberFormat="1" applyFont="1" applyBorder="1" applyAlignment="1" applyProtection="1">
      <alignment horizontal="right"/>
    </xf>
    <xf numFmtId="0" fontId="11" fillId="0" borderId="1" xfId="0" applyFont="1" applyBorder="1" applyAlignment="1" applyProtection="1">
      <alignment horizontal="right" wrapText="1"/>
    </xf>
    <xf numFmtId="0" fontId="10" fillId="0" borderId="1" xfId="0" applyFont="1" applyBorder="1" applyAlignment="1" applyProtection="1">
      <alignment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9" fillId="0" borderId="1" xfId="0" applyFont="1" applyBorder="1" applyAlignment="1" applyProtection="1">
      <alignment horizontal="center" wrapText="1"/>
    </xf>
    <xf numFmtId="49" fontId="15" fillId="2" borderId="6" xfId="8" applyNumberFormat="1" applyFont="1" applyAlignment="1" applyProtection="1">
      <alignment horizontal="center" vertical="top" shrinkToFit="1"/>
    </xf>
    <xf numFmtId="0" fontId="15" fillId="2" borderId="7" xfId="9" applyNumberFormat="1" applyFont="1" applyAlignment="1" applyProtection="1">
      <alignment horizontal="left" vertical="top" wrapText="1"/>
    </xf>
    <xf numFmtId="4" fontId="15" fillId="3" borderId="9" xfId="11" applyNumberFormat="1" applyFont="1" applyAlignment="1" applyProtection="1">
      <alignment horizontal="right" vertical="top" shrinkToFit="1"/>
    </xf>
    <xf numFmtId="49" fontId="15" fillId="4" borderId="11" xfId="13" applyNumberFormat="1" applyFont="1" applyProtection="1">
      <alignment horizontal="center" vertical="top" shrinkToFit="1"/>
    </xf>
    <xf numFmtId="0" fontId="15" fillId="4" borderId="11" xfId="13" quotePrefix="1" applyNumberFormat="1" applyFont="1" applyAlignment="1" applyProtection="1">
      <alignment horizontal="left" vertical="top" wrapText="1"/>
    </xf>
    <xf numFmtId="4" fontId="16" fillId="0" borderId="11" xfId="16" applyNumberFormat="1" applyFont="1" applyAlignment="1" applyProtection="1">
      <alignment horizontal="right" vertical="top" shrinkToFit="1"/>
    </xf>
    <xf numFmtId="49" fontId="15" fillId="0" borderId="13" xfId="18" applyNumberFormat="1" applyFont="1" applyAlignment="1" applyProtection="1">
      <alignment horizontal="center" vertical="top" shrinkToFit="1"/>
    </xf>
    <xf numFmtId="0" fontId="15" fillId="0" borderId="12" xfId="17" quotePrefix="1" applyNumberFormat="1" applyFont="1" applyAlignment="1" applyProtection="1">
      <alignment horizontal="left" vertical="top" wrapText="1"/>
    </xf>
    <xf numFmtId="4" fontId="16" fillId="0" borderId="13" xfId="21" applyNumberFormat="1" applyFont="1" applyProtection="1">
      <alignment horizontal="right" vertical="top" shrinkToFit="1"/>
    </xf>
    <xf numFmtId="49" fontId="16" fillId="0" borderId="12" xfId="31" applyNumberFormat="1" applyFont="1" applyProtection="1">
      <alignment horizontal="center" vertical="top" shrinkToFit="1"/>
    </xf>
    <xf numFmtId="0" fontId="16" fillId="0" borderId="12" xfId="32" applyNumberFormat="1" applyFont="1" applyProtection="1">
      <alignment horizontal="left" vertical="top" wrapText="1"/>
    </xf>
    <xf numFmtId="4" fontId="16" fillId="0" borderId="12" xfId="33" applyNumberFormat="1" applyFont="1" applyProtection="1">
      <alignment horizontal="right" vertical="top" shrinkToFit="1"/>
    </xf>
    <xf numFmtId="49" fontId="16" fillId="0" borderId="13" xfId="18" applyNumberFormat="1" applyFont="1" applyAlignment="1" applyProtection="1">
      <alignment horizontal="center" vertical="top" shrinkToFit="1"/>
    </xf>
    <xf numFmtId="49" fontId="16" fillId="0" borderId="12" xfId="20" applyNumberFormat="1" applyFont="1" applyAlignment="1" applyProtection="1">
      <alignment horizontal="center" vertical="top" shrinkToFit="1"/>
    </xf>
    <xf numFmtId="49" fontId="16" fillId="0" borderId="11" xfId="16" applyNumberFormat="1" applyFont="1" applyAlignment="1" applyProtection="1">
      <alignment horizontal="center" vertical="top" shrinkToFit="1"/>
    </xf>
    <xf numFmtId="49" fontId="15" fillId="0" borderId="11" xfId="16" applyNumberFormat="1" applyFont="1" applyAlignment="1" applyProtection="1">
      <alignment horizontal="center" vertical="top" shrinkToFit="1"/>
    </xf>
    <xf numFmtId="0" fontId="16" fillId="0" borderId="15" xfId="22" applyNumberFormat="1" applyFont="1" applyProtection="1"/>
    <xf numFmtId="0" fontId="15" fillId="5" borderId="18" xfId="23" applyNumberFormat="1" applyFont="1" applyProtection="1"/>
    <xf numFmtId="4" fontId="15" fillId="5" borderId="19" xfId="24" applyNumberFormat="1" applyFont="1" applyProtection="1">
      <alignment horizontal="right" shrinkToFit="1"/>
    </xf>
    <xf numFmtId="0" fontId="17" fillId="0" borderId="1" xfId="25" applyNumberFormat="1" applyFont="1" applyProtection="1">
      <alignment horizontal="left" vertical="top" wrapText="1"/>
    </xf>
    <xf numFmtId="0" fontId="17" fillId="0" borderId="1" xfId="25" applyFont="1">
      <alignment horizontal="left" vertical="top" wrapText="1"/>
    </xf>
    <xf numFmtId="0" fontId="18" fillId="0" borderId="0" xfId="0" applyFont="1" applyProtection="1">
      <protection locked="0"/>
    </xf>
  </cellXfs>
  <cellStyles count="34">
    <cellStyle name="br" xfId="28"/>
    <cellStyle name="col" xfId="27"/>
    <cellStyle name="ex58" xfId="24"/>
    <cellStyle name="ex59" xfId="7"/>
    <cellStyle name="ex60" xfId="8"/>
    <cellStyle name="ex61" xfId="9"/>
    <cellStyle name="ex62" xfId="10"/>
    <cellStyle name="ex63" xfId="11"/>
    <cellStyle name="ex64" xfId="12"/>
    <cellStyle name="ex65" xfId="13"/>
    <cellStyle name="ex66" xfId="14"/>
    <cellStyle name="ex67" xfId="15"/>
    <cellStyle name="ex68" xfId="16"/>
    <cellStyle name="ex69" xfId="17"/>
    <cellStyle name="ex70" xfId="18"/>
    <cellStyle name="ex71" xfId="19"/>
    <cellStyle name="ex72" xfId="20"/>
    <cellStyle name="ex73" xfId="21"/>
    <cellStyle name="ex76" xfId="32"/>
    <cellStyle name="ex77" xfId="31"/>
    <cellStyle name="ex78" xfId="33"/>
    <cellStyle name="st57" xfId="2"/>
    <cellStyle name="style0" xfId="29"/>
    <cellStyle name="td" xfId="30"/>
    <cellStyle name="tr" xfId="26"/>
    <cellStyle name="xl_bot_header" xfId="5"/>
    <cellStyle name="xl_bot_left_header" xfId="4"/>
    <cellStyle name="xl_bot_right_header" xfId="6"/>
    <cellStyle name="xl_footer" xfId="25"/>
    <cellStyle name="xl_header" xfId="1"/>
    <cellStyle name="xl_top_header" xfId="3"/>
    <cellStyle name="xl_total_center" xfId="23"/>
    <cellStyle name="xl_total_top" xfId="2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9"/>
  <sheetViews>
    <sheetView showGridLines="0" tabSelected="1" workbookViewId="0">
      <selection activeCell="B162" sqref="B162"/>
    </sheetView>
  </sheetViews>
  <sheetFormatPr defaultRowHeight="15" x14ac:dyDescent="0.25"/>
  <cols>
    <col min="1" max="1" width="21.7109375" style="1" customWidth="1"/>
    <col min="2" max="2" width="90.5703125" style="1" customWidth="1"/>
    <col min="3" max="3" width="20.7109375" style="1" customWidth="1"/>
    <col min="4" max="16384" width="9.140625" style="1"/>
  </cols>
  <sheetData>
    <row r="1" spans="1:3" ht="18.75" x14ac:dyDescent="0.3">
      <c r="A1" s="7"/>
      <c r="B1" s="13" t="s">
        <v>244</v>
      </c>
      <c r="C1" s="13"/>
    </row>
    <row r="2" spans="1:3" ht="18.75" x14ac:dyDescent="0.3">
      <c r="A2" s="8"/>
      <c r="B2" s="13" t="s">
        <v>245</v>
      </c>
      <c r="C2" s="13"/>
    </row>
    <row r="3" spans="1:3" ht="18.75" x14ac:dyDescent="0.3">
      <c r="A3" s="9"/>
      <c r="B3" s="14" t="s">
        <v>246</v>
      </c>
      <c r="C3" s="14"/>
    </row>
    <row r="4" spans="1:3" ht="18.75" x14ac:dyDescent="0.3">
      <c r="A4" s="10"/>
      <c r="B4" s="15" t="s">
        <v>281</v>
      </c>
      <c r="C4" s="15"/>
    </row>
    <row r="5" spans="1:3" x14ac:dyDescent="0.25">
      <c r="A5" s="16"/>
      <c r="B5" s="16"/>
      <c r="C5" s="16"/>
    </row>
    <row r="6" spans="1:3" ht="18.75" x14ac:dyDescent="0.3">
      <c r="A6" s="10"/>
      <c r="B6" s="11"/>
      <c r="C6" s="12" t="s">
        <v>247</v>
      </c>
    </row>
    <row r="7" spans="1:3" ht="18.75" x14ac:dyDescent="0.3">
      <c r="A7" s="10"/>
      <c r="B7" s="11"/>
      <c r="C7" s="12" t="s">
        <v>248</v>
      </c>
    </row>
    <row r="8" spans="1:3" ht="18.75" x14ac:dyDescent="0.3">
      <c r="A8" s="10"/>
      <c r="B8" s="11"/>
      <c r="C8" s="12" t="s">
        <v>282</v>
      </c>
    </row>
    <row r="9" spans="1:3" x14ac:dyDescent="0.25">
      <c r="A9" s="10"/>
      <c r="B9" s="10"/>
      <c r="C9" s="10"/>
    </row>
    <row r="10" spans="1:3" x14ac:dyDescent="0.25">
      <c r="A10" s="16"/>
      <c r="B10" s="16"/>
      <c r="C10" s="16"/>
    </row>
    <row r="11" spans="1:3" x14ac:dyDescent="0.25">
      <c r="A11" s="21" t="s">
        <v>280</v>
      </c>
      <c r="B11" s="21"/>
      <c r="C11" s="21"/>
    </row>
    <row r="12" spans="1:3" x14ac:dyDescent="0.25">
      <c r="A12" s="21"/>
      <c r="B12" s="21"/>
      <c r="C12" s="21"/>
    </row>
    <row r="13" spans="1:3" x14ac:dyDescent="0.25">
      <c r="A13" s="21"/>
      <c r="B13" s="21"/>
      <c r="C13" s="21"/>
    </row>
    <row r="14" spans="1:3" ht="30.75" customHeight="1" x14ac:dyDescent="0.25">
      <c r="A14" s="21"/>
      <c r="B14" s="21"/>
      <c r="C14" s="21"/>
    </row>
    <row r="15" spans="1:3" ht="15.95" customHeight="1" x14ac:dyDescent="0.25">
      <c r="A15" s="17"/>
      <c r="B15" s="18"/>
      <c r="C15" s="18"/>
    </row>
    <row r="16" spans="1:3" ht="15.2" customHeight="1" x14ac:dyDescent="0.25">
      <c r="A16" s="19"/>
      <c r="B16" s="20"/>
      <c r="C16" s="20"/>
    </row>
    <row r="17" spans="1:3" ht="69" customHeight="1" x14ac:dyDescent="0.25">
      <c r="A17" s="5" t="s">
        <v>241</v>
      </c>
      <c r="B17" s="5" t="s">
        <v>242</v>
      </c>
      <c r="C17" s="6" t="s">
        <v>243</v>
      </c>
    </row>
    <row r="18" spans="1:3" x14ac:dyDescent="0.25">
      <c r="A18" s="2" t="s">
        <v>0</v>
      </c>
      <c r="B18" s="3" t="s">
        <v>1</v>
      </c>
      <c r="C18" s="4" t="s">
        <v>2</v>
      </c>
    </row>
    <row r="19" spans="1:3" ht="17.25" thickBot="1" x14ac:dyDescent="0.3">
      <c r="A19" s="22" t="s">
        <v>3</v>
      </c>
      <c r="B19" s="23" t="s">
        <v>4</v>
      </c>
      <c r="C19" s="24">
        <v>1238309.58</v>
      </c>
    </row>
    <row r="20" spans="1:3" ht="16.5" x14ac:dyDescent="0.25">
      <c r="A20" s="25" t="s">
        <v>5</v>
      </c>
      <c r="B20" s="26" t="s">
        <v>230</v>
      </c>
      <c r="C20" s="27">
        <v>1238309.58</v>
      </c>
    </row>
    <row r="21" spans="1:3" ht="16.5" x14ac:dyDescent="0.25">
      <c r="A21" s="28" t="s">
        <v>6</v>
      </c>
      <c r="B21" s="29" t="s">
        <v>231</v>
      </c>
      <c r="C21" s="30">
        <v>1238309.58</v>
      </c>
    </row>
    <row r="22" spans="1:3" ht="49.5" x14ac:dyDescent="0.25">
      <c r="A22" s="31" t="s">
        <v>7</v>
      </c>
      <c r="B22" s="32" t="s">
        <v>8</v>
      </c>
      <c r="C22" s="33">
        <v>50724.51</v>
      </c>
    </row>
    <row r="23" spans="1:3" ht="49.5" x14ac:dyDescent="0.25">
      <c r="A23" s="31" t="s">
        <v>9</v>
      </c>
      <c r="B23" s="32" t="s">
        <v>10</v>
      </c>
      <c r="C23" s="33">
        <v>1045850.81</v>
      </c>
    </row>
    <row r="24" spans="1:3" ht="49.5" x14ac:dyDescent="0.25">
      <c r="A24" s="31" t="s">
        <v>11</v>
      </c>
      <c r="B24" s="32" t="s">
        <v>12</v>
      </c>
      <c r="C24" s="33">
        <v>141734.26</v>
      </c>
    </row>
    <row r="25" spans="1:3" ht="17.25" thickBot="1" x14ac:dyDescent="0.3">
      <c r="A25" s="22" t="s">
        <v>13</v>
      </c>
      <c r="B25" s="23" t="s">
        <v>252</v>
      </c>
      <c r="C25" s="24">
        <v>15934629.5</v>
      </c>
    </row>
    <row r="26" spans="1:3" ht="16.5" x14ac:dyDescent="0.25">
      <c r="A26" s="25" t="s">
        <v>5</v>
      </c>
      <c r="B26" s="26" t="s">
        <v>230</v>
      </c>
      <c r="C26" s="27">
        <v>15934629.5</v>
      </c>
    </row>
    <row r="27" spans="1:3" ht="33" x14ac:dyDescent="0.25">
      <c r="A27" s="28" t="s">
        <v>14</v>
      </c>
      <c r="B27" s="29" t="s">
        <v>232</v>
      </c>
      <c r="C27" s="30">
        <v>15934629.5</v>
      </c>
    </row>
    <row r="28" spans="1:3" ht="99" x14ac:dyDescent="0.25">
      <c r="A28" s="31" t="s">
        <v>15</v>
      </c>
      <c r="B28" s="32" t="s">
        <v>253</v>
      </c>
      <c r="C28" s="33">
        <v>7988141.9500000002</v>
      </c>
    </row>
    <row r="29" spans="1:3" ht="99" x14ac:dyDescent="0.25">
      <c r="A29" s="31" t="s">
        <v>16</v>
      </c>
      <c r="B29" s="32" t="s">
        <v>254</v>
      </c>
      <c r="C29" s="33">
        <v>43148.37</v>
      </c>
    </row>
    <row r="30" spans="1:3" ht="99" x14ac:dyDescent="0.25">
      <c r="A30" s="31" t="s">
        <v>17</v>
      </c>
      <c r="B30" s="32" t="s">
        <v>255</v>
      </c>
      <c r="C30" s="33">
        <v>8819810.8399999999</v>
      </c>
    </row>
    <row r="31" spans="1:3" ht="99" x14ac:dyDescent="0.25">
      <c r="A31" s="31" t="s">
        <v>18</v>
      </c>
      <c r="B31" s="32" t="s">
        <v>256</v>
      </c>
      <c r="C31" s="33">
        <v>-916471.66</v>
      </c>
    </row>
    <row r="32" spans="1:3" ht="17.25" thickBot="1" x14ac:dyDescent="0.3">
      <c r="A32" s="22" t="s">
        <v>19</v>
      </c>
      <c r="B32" s="23" t="s">
        <v>20</v>
      </c>
      <c r="C32" s="24">
        <v>246528277.97</v>
      </c>
    </row>
    <row r="33" spans="1:3" ht="16.5" x14ac:dyDescent="0.25">
      <c r="A33" s="25" t="s">
        <v>5</v>
      </c>
      <c r="B33" s="26" t="s">
        <v>230</v>
      </c>
      <c r="C33" s="27">
        <v>246528277.97</v>
      </c>
    </row>
    <row r="34" spans="1:3" ht="16.5" x14ac:dyDescent="0.25">
      <c r="A34" s="28" t="s">
        <v>257</v>
      </c>
      <c r="B34" s="29" t="s">
        <v>233</v>
      </c>
      <c r="C34" s="30">
        <v>233988152.37</v>
      </c>
    </row>
    <row r="35" spans="1:3" ht="82.5" x14ac:dyDescent="0.25">
      <c r="A35" s="31" t="s">
        <v>21</v>
      </c>
      <c r="B35" s="32" t="s">
        <v>22</v>
      </c>
      <c r="C35" s="33">
        <v>227877310.96000001</v>
      </c>
    </row>
    <row r="36" spans="1:3" ht="66" x14ac:dyDescent="0.25">
      <c r="A36" s="31" t="s">
        <v>23</v>
      </c>
      <c r="B36" s="32" t="s">
        <v>24</v>
      </c>
      <c r="C36" s="33">
        <v>1632147.4</v>
      </c>
    </row>
    <row r="37" spans="1:3" ht="82.5" x14ac:dyDescent="0.25">
      <c r="A37" s="31" t="s">
        <v>25</v>
      </c>
      <c r="B37" s="32" t="s">
        <v>26</v>
      </c>
      <c r="C37" s="33">
        <v>225419.7</v>
      </c>
    </row>
    <row r="38" spans="1:3" ht="115.5" x14ac:dyDescent="0.25">
      <c r="A38" s="31" t="s">
        <v>27</v>
      </c>
      <c r="B38" s="32" t="s">
        <v>28</v>
      </c>
      <c r="C38" s="33">
        <v>1163935.6299999999</v>
      </c>
    </row>
    <row r="39" spans="1:3" ht="99" x14ac:dyDescent="0.25">
      <c r="A39" s="31" t="s">
        <v>29</v>
      </c>
      <c r="B39" s="32" t="s">
        <v>30</v>
      </c>
      <c r="C39" s="33">
        <v>1352.26</v>
      </c>
    </row>
    <row r="40" spans="1:3" ht="115.5" x14ac:dyDescent="0.25">
      <c r="A40" s="31" t="s">
        <v>31</v>
      </c>
      <c r="B40" s="32" t="s">
        <v>32</v>
      </c>
      <c r="C40" s="33">
        <v>1664.98</v>
      </c>
    </row>
    <row r="41" spans="1:3" ht="66" x14ac:dyDescent="0.25">
      <c r="A41" s="31" t="s">
        <v>33</v>
      </c>
      <c r="B41" s="32" t="s">
        <v>34</v>
      </c>
      <c r="C41" s="33">
        <v>1769279.22</v>
      </c>
    </row>
    <row r="42" spans="1:3" ht="49.5" x14ac:dyDescent="0.25">
      <c r="A42" s="31" t="s">
        <v>35</v>
      </c>
      <c r="B42" s="32" t="s">
        <v>36</v>
      </c>
      <c r="C42" s="33">
        <v>31144.6</v>
      </c>
    </row>
    <row r="43" spans="1:3" ht="66" x14ac:dyDescent="0.25">
      <c r="A43" s="31" t="s">
        <v>37</v>
      </c>
      <c r="B43" s="32" t="s">
        <v>38</v>
      </c>
      <c r="C43" s="33">
        <v>11163.2</v>
      </c>
    </row>
    <row r="44" spans="1:3" ht="99" x14ac:dyDescent="0.25">
      <c r="A44" s="31" t="s">
        <v>39</v>
      </c>
      <c r="B44" s="32" t="s">
        <v>40</v>
      </c>
      <c r="C44" s="33">
        <v>59592.66</v>
      </c>
    </row>
    <row r="45" spans="1:3" ht="99" x14ac:dyDescent="0.25">
      <c r="A45" s="31" t="s">
        <v>41</v>
      </c>
      <c r="B45" s="32" t="s">
        <v>42</v>
      </c>
      <c r="C45" s="33">
        <v>1215141.76</v>
      </c>
    </row>
    <row r="46" spans="1:3" ht="16.5" x14ac:dyDescent="0.25">
      <c r="A46" s="28" t="s">
        <v>43</v>
      </c>
      <c r="B46" s="29" t="s">
        <v>249</v>
      </c>
      <c r="C46" s="30">
        <f>C47+C48+C49+C50+C51+C52+C53+C54+C55+C56+C57+C58+C59+C60+C61+C62</f>
        <v>10721053.289999999</v>
      </c>
    </row>
    <row r="47" spans="1:3" ht="49.5" x14ac:dyDescent="0.25">
      <c r="A47" s="31" t="s">
        <v>44</v>
      </c>
      <c r="B47" s="32" t="s">
        <v>45</v>
      </c>
      <c r="C47" s="33">
        <v>5006533.4400000004</v>
      </c>
    </row>
    <row r="48" spans="1:3" ht="33" x14ac:dyDescent="0.25">
      <c r="A48" s="31" t="s">
        <v>46</v>
      </c>
      <c r="B48" s="32" t="s">
        <v>47</v>
      </c>
      <c r="C48" s="33">
        <v>66366.009999999995</v>
      </c>
    </row>
    <row r="49" spans="1:3" ht="49.5" x14ac:dyDescent="0.25">
      <c r="A49" s="31" t="s">
        <v>48</v>
      </c>
      <c r="B49" s="32" t="s">
        <v>49</v>
      </c>
      <c r="C49" s="33">
        <v>2627.03</v>
      </c>
    </row>
    <row r="50" spans="1:3" ht="33" x14ac:dyDescent="0.25">
      <c r="A50" s="31" t="s">
        <v>258</v>
      </c>
      <c r="B50" s="32" t="s">
        <v>259</v>
      </c>
      <c r="C50" s="33">
        <v>0.06</v>
      </c>
    </row>
    <row r="51" spans="1:3" ht="82.5" x14ac:dyDescent="0.25">
      <c r="A51" s="31" t="s">
        <v>50</v>
      </c>
      <c r="B51" s="32" t="s">
        <v>51</v>
      </c>
      <c r="C51" s="33">
        <v>3606060.36</v>
      </c>
    </row>
    <row r="52" spans="1:3" ht="66" x14ac:dyDescent="0.25">
      <c r="A52" s="31" t="s">
        <v>52</v>
      </c>
      <c r="B52" s="32" t="s">
        <v>53</v>
      </c>
      <c r="C52" s="33">
        <v>60848.04</v>
      </c>
    </row>
    <row r="53" spans="1:3" ht="82.5" x14ac:dyDescent="0.25">
      <c r="A53" s="31" t="s">
        <v>54</v>
      </c>
      <c r="B53" s="32" t="s">
        <v>55</v>
      </c>
      <c r="C53" s="33">
        <v>3837.63</v>
      </c>
    </row>
    <row r="54" spans="1:3" ht="96.75" customHeight="1" x14ac:dyDescent="0.25">
      <c r="A54" s="31" t="s">
        <v>56</v>
      </c>
      <c r="B54" s="32" t="s">
        <v>57</v>
      </c>
      <c r="C54" s="33">
        <v>-26759.54</v>
      </c>
    </row>
    <row r="55" spans="1:3" ht="33" x14ac:dyDescent="0.25">
      <c r="A55" s="31" t="s">
        <v>58</v>
      </c>
      <c r="B55" s="32" t="s">
        <v>59</v>
      </c>
      <c r="C55" s="33">
        <v>3907.37</v>
      </c>
    </row>
    <row r="56" spans="1:3" ht="49.5" x14ac:dyDescent="0.25">
      <c r="A56" s="31" t="s">
        <v>60</v>
      </c>
      <c r="B56" s="32" t="s">
        <v>61</v>
      </c>
      <c r="C56" s="33">
        <v>2116.6</v>
      </c>
    </row>
    <row r="57" spans="1:3" ht="33" x14ac:dyDescent="0.25">
      <c r="A57" s="31" t="s">
        <v>62</v>
      </c>
      <c r="B57" s="32" t="s">
        <v>63</v>
      </c>
      <c r="C57" s="33">
        <v>0.79</v>
      </c>
    </row>
    <row r="58" spans="1:3" ht="33" x14ac:dyDescent="0.25">
      <c r="A58" s="31" t="s">
        <v>64</v>
      </c>
      <c r="B58" s="32" t="s">
        <v>65</v>
      </c>
      <c r="C58" s="33">
        <v>1383904.33</v>
      </c>
    </row>
    <row r="59" spans="1:3" ht="16.5" x14ac:dyDescent="0.25">
      <c r="A59" s="31" t="s">
        <v>66</v>
      </c>
      <c r="B59" s="32" t="s">
        <v>67</v>
      </c>
      <c r="C59" s="33">
        <v>42722.76</v>
      </c>
    </row>
    <row r="60" spans="1:3" ht="33" x14ac:dyDescent="0.25">
      <c r="A60" s="31" t="s">
        <v>68</v>
      </c>
      <c r="B60" s="32" t="s">
        <v>69</v>
      </c>
      <c r="C60" s="33">
        <v>1480.07</v>
      </c>
    </row>
    <row r="61" spans="1:3" ht="66" x14ac:dyDescent="0.25">
      <c r="A61" s="31" t="s">
        <v>70</v>
      </c>
      <c r="B61" s="32" t="s">
        <v>71</v>
      </c>
      <c r="C61" s="33">
        <v>565958.61</v>
      </c>
    </row>
    <row r="62" spans="1:3" ht="49.5" x14ac:dyDescent="0.25">
      <c r="A62" s="31" t="s">
        <v>72</v>
      </c>
      <c r="B62" s="32" t="s">
        <v>73</v>
      </c>
      <c r="C62" s="33">
        <v>1449.73</v>
      </c>
    </row>
    <row r="63" spans="1:3" ht="16.5" x14ac:dyDescent="0.25">
      <c r="A63" s="28" t="s">
        <v>260</v>
      </c>
      <c r="B63" s="29" t="s">
        <v>251</v>
      </c>
      <c r="C63" s="30">
        <f>C64+C65+C66</f>
        <v>1819072.31</v>
      </c>
    </row>
    <row r="64" spans="1:3" ht="49.5" x14ac:dyDescent="0.25">
      <c r="A64" s="31" t="s">
        <v>74</v>
      </c>
      <c r="B64" s="32" t="s">
        <v>75</v>
      </c>
      <c r="C64" s="33">
        <v>1741550.24</v>
      </c>
    </row>
    <row r="65" spans="1:3" ht="66" x14ac:dyDescent="0.25">
      <c r="A65" s="31" t="s">
        <v>76</v>
      </c>
      <c r="B65" s="32" t="s">
        <v>77</v>
      </c>
      <c r="C65" s="33">
        <v>76272.070000000007</v>
      </c>
    </row>
    <row r="66" spans="1:3" ht="66" x14ac:dyDescent="0.25">
      <c r="A66" s="31" t="s">
        <v>79</v>
      </c>
      <c r="B66" s="32" t="s">
        <v>80</v>
      </c>
      <c r="C66" s="33">
        <v>1250</v>
      </c>
    </row>
    <row r="67" spans="1:3" ht="17.25" thickBot="1" x14ac:dyDescent="0.3">
      <c r="A67" s="22" t="s">
        <v>81</v>
      </c>
      <c r="B67" s="23" t="s">
        <v>82</v>
      </c>
      <c r="C67" s="24">
        <v>26306.73</v>
      </c>
    </row>
    <row r="68" spans="1:3" ht="16.5" x14ac:dyDescent="0.25">
      <c r="A68" s="25" t="s">
        <v>5</v>
      </c>
      <c r="B68" s="26" t="s">
        <v>230</v>
      </c>
      <c r="C68" s="27">
        <v>26306.73</v>
      </c>
    </row>
    <row r="69" spans="1:3" ht="16.5" x14ac:dyDescent="0.25">
      <c r="A69" s="28" t="s">
        <v>78</v>
      </c>
      <c r="B69" s="29" t="s">
        <v>234</v>
      </c>
      <c r="C69" s="30">
        <v>26306.73</v>
      </c>
    </row>
    <row r="70" spans="1:3" ht="115.5" x14ac:dyDescent="0.25">
      <c r="A70" s="31" t="s">
        <v>83</v>
      </c>
      <c r="B70" s="32" t="s">
        <v>84</v>
      </c>
      <c r="C70" s="33">
        <v>26306.73</v>
      </c>
    </row>
    <row r="71" spans="1:3" ht="33.75" thickBot="1" x14ac:dyDescent="0.3">
      <c r="A71" s="22" t="s">
        <v>85</v>
      </c>
      <c r="B71" s="23" t="s">
        <v>86</v>
      </c>
      <c r="C71" s="24">
        <v>642154.11</v>
      </c>
    </row>
    <row r="72" spans="1:3" ht="16.5" x14ac:dyDescent="0.25">
      <c r="A72" s="25" t="s">
        <v>5</v>
      </c>
      <c r="B72" s="26" t="s">
        <v>230</v>
      </c>
      <c r="C72" s="27">
        <v>642154.11</v>
      </c>
    </row>
    <row r="73" spans="1:3" ht="16.5" x14ac:dyDescent="0.25">
      <c r="A73" s="28" t="s">
        <v>78</v>
      </c>
      <c r="B73" s="29" t="s">
        <v>234</v>
      </c>
      <c r="C73" s="30">
        <f>C74+C75+C76</f>
        <v>642154.11</v>
      </c>
    </row>
    <row r="74" spans="1:3" ht="82.5" x14ac:dyDescent="0.25">
      <c r="A74" s="31" t="s">
        <v>87</v>
      </c>
      <c r="B74" s="32" t="s">
        <v>88</v>
      </c>
      <c r="C74" s="33">
        <v>300</v>
      </c>
    </row>
    <row r="75" spans="1:3" ht="115.5" x14ac:dyDescent="0.25">
      <c r="A75" s="31" t="s">
        <v>90</v>
      </c>
      <c r="B75" s="32" t="s">
        <v>84</v>
      </c>
      <c r="C75" s="33">
        <v>81983.11</v>
      </c>
    </row>
    <row r="76" spans="1:3" ht="82.5" x14ac:dyDescent="0.25">
      <c r="A76" s="31" t="s">
        <v>91</v>
      </c>
      <c r="B76" s="32" t="s">
        <v>261</v>
      </c>
      <c r="C76" s="33">
        <v>559871</v>
      </c>
    </row>
    <row r="77" spans="1:3" ht="33.75" thickBot="1" x14ac:dyDescent="0.3">
      <c r="A77" s="22" t="s">
        <v>92</v>
      </c>
      <c r="B77" s="23" t="s">
        <v>93</v>
      </c>
      <c r="C77" s="24">
        <v>76268.899999999994</v>
      </c>
    </row>
    <row r="78" spans="1:3" ht="16.5" x14ac:dyDescent="0.25">
      <c r="A78" s="25" t="s">
        <v>5</v>
      </c>
      <c r="B78" s="26" t="s">
        <v>230</v>
      </c>
      <c r="C78" s="27">
        <v>76268.899999999994</v>
      </c>
    </row>
    <row r="79" spans="1:3" ht="16.5" x14ac:dyDescent="0.25">
      <c r="A79" s="34" t="s">
        <v>78</v>
      </c>
      <c r="B79" s="29" t="s">
        <v>234</v>
      </c>
      <c r="C79" s="30">
        <v>76268.899999999994</v>
      </c>
    </row>
    <row r="80" spans="1:3" ht="115.5" x14ac:dyDescent="0.25">
      <c r="A80" s="31" t="s">
        <v>94</v>
      </c>
      <c r="B80" s="32" t="s">
        <v>95</v>
      </c>
      <c r="C80" s="33">
        <v>19865.28</v>
      </c>
    </row>
    <row r="81" spans="1:3" ht="66" x14ac:dyDescent="0.25">
      <c r="A81" s="31" t="s">
        <v>262</v>
      </c>
      <c r="B81" s="32" t="s">
        <v>111</v>
      </c>
      <c r="C81" s="33">
        <v>1500</v>
      </c>
    </row>
    <row r="82" spans="1:3" ht="99" x14ac:dyDescent="0.25">
      <c r="A82" s="31" t="s">
        <v>96</v>
      </c>
      <c r="B82" s="32" t="s">
        <v>97</v>
      </c>
      <c r="C82" s="33">
        <v>10000</v>
      </c>
    </row>
    <row r="83" spans="1:3" ht="99" x14ac:dyDescent="0.25">
      <c r="A83" s="31" t="s">
        <v>98</v>
      </c>
      <c r="B83" s="32" t="s">
        <v>99</v>
      </c>
      <c r="C83" s="33">
        <v>11117.78</v>
      </c>
    </row>
    <row r="84" spans="1:3" ht="66" x14ac:dyDescent="0.25">
      <c r="A84" s="31" t="s">
        <v>103</v>
      </c>
      <c r="B84" s="32" t="s">
        <v>104</v>
      </c>
      <c r="C84" s="33">
        <v>2500</v>
      </c>
    </row>
    <row r="85" spans="1:3" ht="99" x14ac:dyDescent="0.25">
      <c r="A85" s="31" t="s">
        <v>105</v>
      </c>
      <c r="B85" s="32" t="s">
        <v>106</v>
      </c>
      <c r="C85" s="33">
        <v>3100</v>
      </c>
    </row>
    <row r="86" spans="1:3" ht="82.5" x14ac:dyDescent="0.25">
      <c r="A86" s="31" t="s">
        <v>107</v>
      </c>
      <c r="B86" s="32" t="s">
        <v>89</v>
      </c>
      <c r="C86" s="33">
        <v>28185.84</v>
      </c>
    </row>
    <row r="87" spans="1:3" ht="33.75" thickBot="1" x14ac:dyDescent="0.3">
      <c r="A87" s="22" t="s">
        <v>263</v>
      </c>
      <c r="B87" s="23" t="s">
        <v>264</v>
      </c>
      <c r="C87" s="24">
        <v>5000</v>
      </c>
    </row>
    <row r="88" spans="1:3" ht="16.5" x14ac:dyDescent="0.25">
      <c r="A88" s="25" t="s">
        <v>5</v>
      </c>
      <c r="B88" s="26" t="s">
        <v>230</v>
      </c>
      <c r="C88" s="27">
        <v>5000</v>
      </c>
    </row>
    <row r="89" spans="1:3" ht="16.5" x14ac:dyDescent="0.25">
      <c r="A89" s="34" t="s">
        <v>250</v>
      </c>
      <c r="B89" s="29" t="s">
        <v>251</v>
      </c>
      <c r="C89" s="30">
        <v>5000</v>
      </c>
    </row>
    <row r="90" spans="1:3" ht="33" x14ac:dyDescent="0.25">
      <c r="A90" s="31" t="s">
        <v>265</v>
      </c>
      <c r="B90" s="32" t="s">
        <v>266</v>
      </c>
      <c r="C90" s="33">
        <v>5000</v>
      </c>
    </row>
    <row r="91" spans="1:3" ht="17.25" thickBot="1" x14ac:dyDescent="0.3">
      <c r="A91" s="22" t="s">
        <v>108</v>
      </c>
      <c r="B91" s="23" t="s">
        <v>109</v>
      </c>
      <c r="C91" s="24">
        <v>521621.43</v>
      </c>
    </row>
    <row r="92" spans="1:3" ht="16.5" x14ac:dyDescent="0.25">
      <c r="A92" s="25" t="s">
        <v>5</v>
      </c>
      <c r="B92" s="26" t="s">
        <v>230</v>
      </c>
      <c r="C92" s="27">
        <v>521621.43</v>
      </c>
    </row>
    <row r="93" spans="1:3" ht="16.5" x14ac:dyDescent="0.25">
      <c r="A93" s="34" t="s">
        <v>78</v>
      </c>
      <c r="B93" s="29" t="s">
        <v>234</v>
      </c>
      <c r="C93" s="30">
        <f>C94+C95+C96+C97+C98+C99+C100+C101+C102+C103+C104+C105+C106+C107+C108+C109+C110+C111+C112+C113+C114+C115+C116+C117+C118</f>
        <v>521621.43000000005</v>
      </c>
    </row>
    <row r="94" spans="1:3" ht="66" x14ac:dyDescent="0.25">
      <c r="A94" s="31" t="s">
        <v>110</v>
      </c>
      <c r="B94" s="32" t="s">
        <v>111</v>
      </c>
      <c r="C94" s="33">
        <v>33458.44</v>
      </c>
    </row>
    <row r="95" spans="1:3" ht="115.5" x14ac:dyDescent="0.25">
      <c r="A95" s="31" t="s">
        <v>112</v>
      </c>
      <c r="B95" s="32" t="s">
        <v>113</v>
      </c>
      <c r="C95" s="33">
        <v>9016.7099999999991</v>
      </c>
    </row>
    <row r="96" spans="1:3" ht="148.5" x14ac:dyDescent="0.25">
      <c r="A96" s="31" t="s">
        <v>114</v>
      </c>
      <c r="B96" s="32" t="s">
        <v>115</v>
      </c>
      <c r="C96" s="33">
        <v>4791.4799999999996</v>
      </c>
    </row>
    <row r="97" spans="1:3" ht="99" x14ac:dyDescent="0.25">
      <c r="A97" s="31" t="s">
        <v>116</v>
      </c>
      <c r="B97" s="32" t="s">
        <v>97</v>
      </c>
      <c r="C97" s="33">
        <v>170883.42</v>
      </c>
    </row>
    <row r="98" spans="1:3" ht="82.5" x14ac:dyDescent="0.25">
      <c r="A98" s="31" t="s">
        <v>117</v>
      </c>
      <c r="B98" s="32" t="s">
        <v>100</v>
      </c>
      <c r="C98" s="33">
        <v>2850.06</v>
      </c>
    </row>
    <row r="99" spans="1:3" ht="82.5" x14ac:dyDescent="0.25">
      <c r="A99" s="31" t="s">
        <v>118</v>
      </c>
      <c r="B99" s="32" t="s">
        <v>101</v>
      </c>
      <c r="C99" s="33">
        <v>18258.849999999999</v>
      </c>
    </row>
    <row r="100" spans="1:3" ht="99" x14ac:dyDescent="0.25">
      <c r="A100" s="31" t="s">
        <v>267</v>
      </c>
      <c r="B100" s="32" t="s">
        <v>268</v>
      </c>
      <c r="C100" s="33">
        <v>3824.54</v>
      </c>
    </row>
    <row r="101" spans="1:3" ht="99" x14ac:dyDescent="0.25">
      <c r="A101" s="31" t="s">
        <v>269</v>
      </c>
      <c r="B101" s="32" t="s">
        <v>270</v>
      </c>
      <c r="C101" s="33">
        <v>30000</v>
      </c>
    </row>
    <row r="102" spans="1:3" ht="82.5" x14ac:dyDescent="0.25">
      <c r="A102" s="31" t="s">
        <v>119</v>
      </c>
      <c r="B102" s="32" t="s">
        <v>120</v>
      </c>
      <c r="C102" s="33">
        <v>6000</v>
      </c>
    </row>
    <row r="103" spans="1:3" ht="99" x14ac:dyDescent="0.25">
      <c r="A103" s="31" t="s">
        <v>121</v>
      </c>
      <c r="B103" s="32" t="s">
        <v>122</v>
      </c>
      <c r="C103" s="33">
        <v>3000</v>
      </c>
    </row>
    <row r="104" spans="1:3" ht="99" x14ac:dyDescent="0.25">
      <c r="A104" s="31" t="s">
        <v>123</v>
      </c>
      <c r="B104" s="32" t="s">
        <v>124</v>
      </c>
      <c r="C104" s="33">
        <v>-200000</v>
      </c>
    </row>
    <row r="105" spans="1:3" ht="115.5" x14ac:dyDescent="0.25">
      <c r="A105" s="31" t="s">
        <v>125</v>
      </c>
      <c r="B105" s="32" t="s">
        <v>126</v>
      </c>
      <c r="C105" s="33">
        <v>31824.07</v>
      </c>
    </row>
    <row r="106" spans="1:3" ht="82.5" x14ac:dyDescent="0.25">
      <c r="A106" s="31" t="s">
        <v>127</v>
      </c>
      <c r="B106" s="32" t="s">
        <v>128</v>
      </c>
      <c r="C106" s="33">
        <v>4575.5</v>
      </c>
    </row>
    <row r="107" spans="1:3" ht="115.5" x14ac:dyDescent="0.25">
      <c r="A107" s="31" t="s">
        <v>129</v>
      </c>
      <c r="B107" s="32" t="s">
        <v>130</v>
      </c>
      <c r="C107" s="33">
        <v>13241</v>
      </c>
    </row>
    <row r="108" spans="1:3" ht="115.5" x14ac:dyDescent="0.25">
      <c r="A108" s="31" t="s">
        <v>131</v>
      </c>
      <c r="B108" s="32" t="s">
        <v>132</v>
      </c>
      <c r="C108" s="33">
        <v>3820.89</v>
      </c>
    </row>
    <row r="109" spans="1:3" ht="132" x14ac:dyDescent="0.25">
      <c r="A109" s="31" t="s">
        <v>133</v>
      </c>
      <c r="B109" s="32" t="s">
        <v>134</v>
      </c>
      <c r="C109" s="33">
        <v>4999.8</v>
      </c>
    </row>
    <row r="110" spans="1:3" ht="82.5" x14ac:dyDescent="0.25">
      <c r="A110" s="31" t="s">
        <v>135</v>
      </c>
      <c r="B110" s="32" t="s">
        <v>136</v>
      </c>
      <c r="C110" s="33">
        <v>2173.89</v>
      </c>
    </row>
    <row r="111" spans="1:3" ht="148.5" x14ac:dyDescent="0.25">
      <c r="A111" s="31" t="s">
        <v>137</v>
      </c>
      <c r="B111" s="32" t="s">
        <v>138</v>
      </c>
      <c r="C111" s="33">
        <v>-1000</v>
      </c>
    </row>
    <row r="112" spans="1:3" ht="82.5" x14ac:dyDescent="0.25">
      <c r="A112" s="31" t="s">
        <v>139</v>
      </c>
      <c r="B112" s="32" t="s">
        <v>102</v>
      </c>
      <c r="C112" s="33">
        <v>10515.87</v>
      </c>
    </row>
    <row r="113" spans="1:3" ht="66" x14ac:dyDescent="0.25">
      <c r="A113" s="31" t="s">
        <v>140</v>
      </c>
      <c r="B113" s="32" t="s">
        <v>104</v>
      </c>
      <c r="C113" s="33">
        <v>41558.129999999997</v>
      </c>
    </row>
    <row r="114" spans="1:3" ht="214.5" x14ac:dyDescent="0.25">
      <c r="A114" s="31" t="s">
        <v>141</v>
      </c>
      <c r="B114" s="32" t="s">
        <v>142</v>
      </c>
      <c r="C114" s="33">
        <v>500</v>
      </c>
    </row>
    <row r="115" spans="1:3" ht="99" x14ac:dyDescent="0.25">
      <c r="A115" s="31" t="s">
        <v>143</v>
      </c>
      <c r="B115" s="32" t="s">
        <v>144</v>
      </c>
      <c r="C115" s="33">
        <v>5000</v>
      </c>
    </row>
    <row r="116" spans="1:3" ht="99" x14ac:dyDescent="0.25">
      <c r="A116" s="31" t="s">
        <v>145</v>
      </c>
      <c r="B116" s="32" t="s">
        <v>106</v>
      </c>
      <c r="C116" s="33">
        <v>20399.18</v>
      </c>
    </row>
    <row r="117" spans="1:3" ht="82.5" x14ac:dyDescent="0.25">
      <c r="A117" s="31" t="s">
        <v>146</v>
      </c>
      <c r="B117" s="32" t="s">
        <v>89</v>
      </c>
      <c r="C117" s="33">
        <v>251929.60000000001</v>
      </c>
    </row>
    <row r="118" spans="1:3" ht="115.5" x14ac:dyDescent="0.25">
      <c r="A118" s="31" t="s">
        <v>271</v>
      </c>
      <c r="B118" s="32" t="s">
        <v>272</v>
      </c>
      <c r="C118" s="33">
        <v>50000</v>
      </c>
    </row>
    <row r="119" spans="1:3" ht="17.25" thickBot="1" x14ac:dyDescent="0.3">
      <c r="A119" s="22" t="s">
        <v>147</v>
      </c>
      <c r="B119" s="23" t="s">
        <v>148</v>
      </c>
      <c r="C119" s="24">
        <v>664400</v>
      </c>
    </row>
    <row r="120" spans="1:3" ht="16.5" x14ac:dyDescent="0.25">
      <c r="A120" s="25" t="s">
        <v>149</v>
      </c>
      <c r="B120" s="26" t="s">
        <v>238</v>
      </c>
      <c r="C120" s="27">
        <v>664400</v>
      </c>
    </row>
    <row r="121" spans="1:3" ht="33" x14ac:dyDescent="0.25">
      <c r="A121" s="35" t="s">
        <v>150</v>
      </c>
      <c r="B121" s="29" t="s">
        <v>239</v>
      </c>
      <c r="C121" s="30">
        <v>664400</v>
      </c>
    </row>
    <row r="122" spans="1:3" ht="49.5" x14ac:dyDescent="0.25">
      <c r="A122" s="31" t="s">
        <v>151</v>
      </c>
      <c r="B122" s="32" t="s">
        <v>152</v>
      </c>
      <c r="C122" s="33">
        <v>664400</v>
      </c>
    </row>
    <row r="123" spans="1:3" ht="17.25" thickBot="1" x14ac:dyDescent="0.3">
      <c r="A123" s="22" t="s">
        <v>153</v>
      </c>
      <c r="B123" s="23" t="s">
        <v>154</v>
      </c>
      <c r="C123" s="24">
        <v>98018727.349999994</v>
      </c>
    </row>
    <row r="124" spans="1:3" ht="16.5" x14ac:dyDescent="0.25">
      <c r="A124" s="25" t="s">
        <v>5</v>
      </c>
      <c r="B124" s="26" t="s">
        <v>230</v>
      </c>
      <c r="C124" s="27">
        <v>21213679.079999998</v>
      </c>
    </row>
    <row r="125" spans="1:3" ht="33" x14ac:dyDescent="0.25">
      <c r="A125" s="36" t="s">
        <v>155</v>
      </c>
      <c r="B125" s="29" t="s">
        <v>235</v>
      </c>
      <c r="C125" s="30">
        <f t="shared" ref="C125" si="0">C126+C127+C128+C129+C130</f>
        <v>7557511.5600000005</v>
      </c>
    </row>
    <row r="126" spans="1:3" ht="82.5" x14ac:dyDescent="0.25">
      <c r="A126" s="31" t="s">
        <v>156</v>
      </c>
      <c r="B126" s="32" t="s">
        <v>157</v>
      </c>
      <c r="C126" s="33">
        <v>6220815.1500000004</v>
      </c>
    </row>
    <row r="127" spans="1:3" ht="49.5" x14ac:dyDescent="0.25">
      <c r="A127" s="31" t="s">
        <v>158</v>
      </c>
      <c r="B127" s="32" t="s">
        <v>159</v>
      </c>
      <c r="C127" s="33">
        <v>225333.58</v>
      </c>
    </row>
    <row r="128" spans="1:3" ht="33" x14ac:dyDescent="0.25">
      <c r="A128" s="31" t="s">
        <v>160</v>
      </c>
      <c r="B128" s="32" t="s">
        <v>161</v>
      </c>
      <c r="C128" s="33">
        <v>1075010.49</v>
      </c>
    </row>
    <row r="129" spans="1:3" ht="66" x14ac:dyDescent="0.25">
      <c r="A129" s="31" t="s">
        <v>273</v>
      </c>
      <c r="B129" s="32" t="s">
        <v>274</v>
      </c>
      <c r="C129" s="33">
        <v>17231.04</v>
      </c>
    </row>
    <row r="130" spans="1:3" ht="82.5" x14ac:dyDescent="0.25">
      <c r="A130" s="31" t="s">
        <v>162</v>
      </c>
      <c r="B130" s="32" t="s">
        <v>163</v>
      </c>
      <c r="C130" s="33">
        <v>19121.3</v>
      </c>
    </row>
    <row r="131" spans="1:3" ht="33" x14ac:dyDescent="0.25">
      <c r="A131" s="37" t="s">
        <v>164</v>
      </c>
      <c r="B131" s="29" t="s">
        <v>236</v>
      </c>
      <c r="C131" s="30">
        <v>3268995.08</v>
      </c>
    </row>
    <row r="132" spans="1:3" ht="33" x14ac:dyDescent="0.25">
      <c r="A132" s="31" t="s">
        <v>165</v>
      </c>
      <c r="B132" s="32" t="s">
        <v>166</v>
      </c>
      <c r="C132" s="33">
        <v>3200873.5</v>
      </c>
    </row>
    <row r="133" spans="1:3" ht="16.5" x14ac:dyDescent="0.25">
      <c r="A133" s="31" t="s">
        <v>167</v>
      </c>
      <c r="B133" s="32" t="s">
        <v>168</v>
      </c>
      <c r="C133" s="33">
        <v>68121.58</v>
      </c>
    </row>
    <row r="134" spans="1:3" ht="33" x14ac:dyDescent="0.25">
      <c r="A134" s="37" t="s">
        <v>169</v>
      </c>
      <c r="B134" s="29" t="s">
        <v>237</v>
      </c>
      <c r="C134" s="30">
        <f>C135+C136+C137+C138</f>
        <v>10085734.220000001</v>
      </c>
    </row>
    <row r="135" spans="1:3" ht="82.5" x14ac:dyDescent="0.25">
      <c r="A135" s="31" t="s">
        <v>170</v>
      </c>
      <c r="B135" s="32" t="s">
        <v>171</v>
      </c>
      <c r="C135" s="33">
        <v>4582490.5</v>
      </c>
    </row>
    <row r="136" spans="1:3" ht="82.5" x14ac:dyDescent="0.25">
      <c r="A136" s="31" t="s">
        <v>172</v>
      </c>
      <c r="B136" s="32" t="s">
        <v>173</v>
      </c>
      <c r="C136" s="33">
        <v>265775</v>
      </c>
    </row>
    <row r="137" spans="1:3" ht="49.5" x14ac:dyDescent="0.25">
      <c r="A137" s="31" t="s">
        <v>174</v>
      </c>
      <c r="B137" s="32" t="s">
        <v>175</v>
      </c>
      <c r="C137" s="33">
        <v>4126664.97</v>
      </c>
    </row>
    <row r="138" spans="1:3" ht="82.5" x14ac:dyDescent="0.25">
      <c r="A138" s="31" t="s">
        <v>176</v>
      </c>
      <c r="B138" s="32" t="s">
        <v>177</v>
      </c>
      <c r="C138" s="33">
        <v>1110803.75</v>
      </c>
    </row>
    <row r="139" spans="1:3" ht="16.5" x14ac:dyDescent="0.25">
      <c r="A139" s="37" t="s">
        <v>78</v>
      </c>
      <c r="B139" s="29" t="s">
        <v>234</v>
      </c>
      <c r="C139" s="30">
        <f t="shared" ref="C139" si="1">C140+C141+C142</f>
        <v>301438.21999999997</v>
      </c>
    </row>
    <row r="140" spans="1:3" ht="66" x14ac:dyDescent="0.25">
      <c r="A140" s="31" t="s">
        <v>178</v>
      </c>
      <c r="B140" s="32" t="s">
        <v>179</v>
      </c>
      <c r="C140" s="33">
        <v>67904.83</v>
      </c>
    </row>
    <row r="141" spans="1:3" ht="66" x14ac:dyDescent="0.25">
      <c r="A141" s="31" t="s">
        <v>180</v>
      </c>
      <c r="B141" s="32" t="s">
        <v>181</v>
      </c>
      <c r="C141" s="33">
        <v>206227.54</v>
      </c>
    </row>
    <row r="142" spans="1:3" ht="82.5" x14ac:dyDescent="0.25">
      <c r="A142" s="31" t="s">
        <v>182</v>
      </c>
      <c r="B142" s="32" t="s">
        <v>261</v>
      </c>
      <c r="C142" s="33">
        <v>27305.85</v>
      </c>
    </row>
    <row r="143" spans="1:3" ht="16.5" x14ac:dyDescent="0.25">
      <c r="A143" s="25" t="s">
        <v>149</v>
      </c>
      <c r="B143" s="26" t="s">
        <v>238</v>
      </c>
      <c r="C143" s="27">
        <v>76805048.269999996</v>
      </c>
    </row>
    <row r="144" spans="1:3" ht="33" x14ac:dyDescent="0.25">
      <c r="A144" s="35" t="s">
        <v>150</v>
      </c>
      <c r="B144" s="29" t="s">
        <v>239</v>
      </c>
      <c r="C144" s="30">
        <f t="shared" ref="C144" si="2">C145+C146+C147+C148+C149</f>
        <v>72139488.270000011</v>
      </c>
    </row>
    <row r="145" spans="1:3" ht="42.75" customHeight="1" x14ac:dyDescent="0.25">
      <c r="A145" s="31" t="s">
        <v>183</v>
      </c>
      <c r="B145" s="32" t="s">
        <v>184</v>
      </c>
      <c r="C145" s="33">
        <v>909794.31</v>
      </c>
    </row>
    <row r="146" spans="1:3" ht="16.5" x14ac:dyDescent="0.25">
      <c r="A146" s="31" t="s">
        <v>185</v>
      </c>
      <c r="B146" s="32" t="s">
        <v>186</v>
      </c>
      <c r="C146" s="33">
        <v>54136782.450000003</v>
      </c>
    </row>
    <row r="147" spans="1:3" ht="33" x14ac:dyDescent="0.25">
      <c r="A147" s="31" t="s">
        <v>187</v>
      </c>
      <c r="B147" s="32" t="s">
        <v>188</v>
      </c>
      <c r="C147" s="33">
        <v>14208433.51</v>
      </c>
    </row>
    <row r="148" spans="1:3" ht="49.5" x14ac:dyDescent="0.25">
      <c r="A148" s="31" t="s">
        <v>189</v>
      </c>
      <c r="B148" s="32" t="s">
        <v>190</v>
      </c>
      <c r="C148" s="33">
        <v>475478</v>
      </c>
    </row>
    <row r="149" spans="1:3" ht="33" x14ac:dyDescent="0.25">
      <c r="A149" s="31" t="s">
        <v>275</v>
      </c>
      <c r="B149" s="32" t="s">
        <v>276</v>
      </c>
      <c r="C149" s="33">
        <v>2409000</v>
      </c>
    </row>
    <row r="150" spans="1:3" ht="16.5" x14ac:dyDescent="0.25">
      <c r="A150" s="37" t="s">
        <v>191</v>
      </c>
      <c r="B150" s="29" t="s">
        <v>240</v>
      </c>
      <c r="C150" s="30">
        <v>4665560</v>
      </c>
    </row>
    <row r="151" spans="1:3" ht="66" x14ac:dyDescent="0.25">
      <c r="A151" s="31" t="s">
        <v>192</v>
      </c>
      <c r="B151" s="32" t="s">
        <v>193</v>
      </c>
      <c r="C151" s="33">
        <v>133400</v>
      </c>
    </row>
    <row r="152" spans="1:3" ht="33" x14ac:dyDescent="0.25">
      <c r="A152" s="31" t="s">
        <v>194</v>
      </c>
      <c r="B152" s="32" t="s">
        <v>195</v>
      </c>
      <c r="C152" s="33">
        <v>16800</v>
      </c>
    </row>
    <row r="153" spans="1:3" ht="16.5" x14ac:dyDescent="0.25">
      <c r="A153" s="31" t="s">
        <v>196</v>
      </c>
      <c r="B153" s="32" t="s">
        <v>197</v>
      </c>
      <c r="C153" s="33">
        <v>4515360</v>
      </c>
    </row>
    <row r="154" spans="1:3" ht="33.75" thickBot="1" x14ac:dyDescent="0.3">
      <c r="A154" s="22" t="s">
        <v>198</v>
      </c>
      <c r="B154" s="23" t="s">
        <v>199</v>
      </c>
      <c r="C154" s="24">
        <v>48214872.789999999</v>
      </c>
    </row>
    <row r="155" spans="1:3" ht="16.5" x14ac:dyDescent="0.25">
      <c r="A155" s="25" t="s">
        <v>149</v>
      </c>
      <c r="B155" s="26" t="s">
        <v>238</v>
      </c>
      <c r="C155" s="27">
        <v>48214872.789999999</v>
      </c>
    </row>
    <row r="156" spans="1:3" ht="33" x14ac:dyDescent="0.25">
      <c r="A156" s="35" t="s">
        <v>150</v>
      </c>
      <c r="B156" s="29" t="s">
        <v>239</v>
      </c>
      <c r="C156" s="30">
        <f t="shared" ref="C156" si="3">C157+C158+C159+C160</f>
        <v>47911872.789999999</v>
      </c>
    </row>
    <row r="157" spans="1:3" ht="49.5" x14ac:dyDescent="0.25">
      <c r="A157" s="31" t="s">
        <v>200</v>
      </c>
      <c r="B157" s="32" t="s">
        <v>201</v>
      </c>
      <c r="C157" s="33">
        <v>1167597.9099999999</v>
      </c>
    </row>
    <row r="158" spans="1:3" ht="16.5" x14ac:dyDescent="0.25">
      <c r="A158" s="31" t="s">
        <v>202</v>
      </c>
      <c r="B158" s="32" t="s">
        <v>203</v>
      </c>
      <c r="C158" s="33">
        <v>361627.9</v>
      </c>
    </row>
    <row r="159" spans="1:3" ht="16.5" x14ac:dyDescent="0.25">
      <c r="A159" s="31" t="s">
        <v>204</v>
      </c>
      <c r="B159" s="32" t="s">
        <v>186</v>
      </c>
      <c r="C159" s="33">
        <v>36382646.979999997</v>
      </c>
    </row>
    <row r="160" spans="1:3" ht="33" x14ac:dyDescent="0.25">
      <c r="A160" s="31" t="s">
        <v>277</v>
      </c>
      <c r="B160" s="32" t="s">
        <v>278</v>
      </c>
      <c r="C160" s="33">
        <v>10000000</v>
      </c>
    </row>
    <row r="161" spans="1:3" ht="16.5" x14ac:dyDescent="0.25">
      <c r="A161" s="37" t="s">
        <v>191</v>
      </c>
      <c r="B161" s="29" t="s">
        <v>240</v>
      </c>
      <c r="C161" s="30">
        <v>303000</v>
      </c>
    </row>
    <row r="162" spans="1:3" ht="33" x14ac:dyDescent="0.25">
      <c r="A162" s="31" t="s">
        <v>205</v>
      </c>
      <c r="B162" s="32" t="s">
        <v>195</v>
      </c>
      <c r="C162" s="33">
        <v>31000</v>
      </c>
    </row>
    <row r="163" spans="1:3" ht="16.5" x14ac:dyDescent="0.25">
      <c r="A163" s="31" t="s">
        <v>206</v>
      </c>
      <c r="B163" s="32" t="s">
        <v>197</v>
      </c>
      <c r="C163" s="33">
        <v>272000</v>
      </c>
    </row>
    <row r="164" spans="1:3" ht="33.75" thickBot="1" x14ac:dyDescent="0.3">
      <c r="A164" s="22" t="s">
        <v>207</v>
      </c>
      <c r="B164" s="23" t="s">
        <v>208</v>
      </c>
      <c r="C164" s="24">
        <v>337560088.19</v>
      </c>
    </row>
    <row r="165" spans="1:3" ht="16.5" x14ac:dyDescent="0.25">
      <c r="A165" s="25" t="s">
        <v>149</v>
      </c>
      <c r="B165" s="26" t="s">
        <v>238</v>
      </c>
      <c r="C165" s="27">
        <v>337560088.19</v>
      </c>
    </row>
    <row r="166" spans="1:3" ht="33" x14ac:dyDescent="0.25">
      <c r="A166" s="35" t="s">
        <v>150</v>
      </c>
      <c r="B166" s="29" t="s">
        <v>239</v>
      </c>
      <c r="C166" s="30">
        <f t="shared" ref="C166" si="4">C167+C168+C169+C170+C171</f>
        <v>336316628.19</v>
      </c>
    </row>
    <row r="167" spans="1:3" ht="49.5" x14ac:dyDescent="0.25">
      <c r="A167" s="31" t="s">
        <v>209</v>
      </c>
      <c r="B167" s="32" t="s">
        <v>210</v>
      </c>
      <c r="C167" s="33">
        <v>6833108.1900000004</v>
      </c>
    </row>
    <row r="168" spans="1:3" ht="16.5" x14ac:dyDescent="0.25">
      <c r="A168" s="31" t="s">
        <v>211</v>
      </c>
      <c r="B168" s="32" t="s">
        <v>186</v>
      </c>
      <c r="C168" s="33">
        <v>13258820</v>
      </c>
    </row>
    <row r="169" spans="1:3" ht="66" x14ac:dyDescent="0.25">
      <c r="A169" s="31" t="s">
        <v>212</v>
      </c>
      <c r="B169" s="32" t="s">
        <v>213</v>
      </c>
      <c r="C169" s="33">
        <v>2730000</v>
      </c>
    </row>
    <row r="170" spans="1:3" ht="16.5" x14ac:dyDescent="0.25">
      <c r="A170" s="31" t="s">
        <v>214</v>
      </c>
      <c r="B170" s="32" t="s">
        <v>215</v>
      </c>
      <c r="C170" s="33">
        <v>299754100</v>
      </c>
    </row>
    <row r="171" spans="1:3" ht="59.25" customHeight="1" x14ac:dyDescent="0.25">
      <c r="A171" s="31" t="s">
        <v>216</v>
      </c>
      <c r="B171" s="32" t="s">
        <v>279</v>
      </c>
      <c r="C171" s="33">
        <v>13740600</v>
      </c>
    </row>
    <row r="172" spans="1:3" ht="16.5" x14ac:dyDescent="0.25">
      <c r="A172" s="37" t="s">
        <v>191</v>
      </c>
      <c r="B172" s="29" t="s">
        <v>240</v>
      </c>
      <c r="C172" s="30">
        <v>1243460</v>
      </c>
    </row>
    <row r="173" spans="1:3" ht="33" x14ac:dyDescent="0.25">
      <c r="A173" s="31" t="s">
        <v>217</v>
      </c>
      <c r="B173" s="32" t="s">
        <v>195</v>
      </c>
      <c r="C173" s="33">
        <v>22000</v>
      </c>
    </row>
    <row r="174" spans="1:3" ht="16.5" x14ac:dyDescent="0.25">
      <c r="A174" s="31" t="s">
        <v>218</v>
      </c>
      <c r="B174" s="32" t="s">
        <v>197</v>
      </c>
      <c r="C174" s="33">
        <v>1221460</v>
      </c>
    </row>
    <row r="175" spans="1:3" ht="33.75" thickBot="1" x14ac:dyDescent="0.3">
      <c r="A175" s="22" t="s">
        <v>219</v>
      </c>
      <c r="B175" s="23" t="s">
        <v>220</v>
      </c>
      <c r="C175" s="24">
        <v>134438961.78999999</v>
      </c>
    </row>
    <row r="176" spans="1:3" ht="16.5" x14ac:dyDescent="0.25">
      <c r="A176" s="25" t="s">
        <v>149</v>
      </c>
      <c r="B176" s="26" t="s">
        <v>238</v>
      </c>
      <c r="C176" s="27">
        <v>134438961.78999999</v>
      </c>
    </row>
    <row r="177" spans="1:3" ht="33" x14ac:dyDescent="0.25">
      <c r="A177" s="35" t="s">
        <v>150</v>
      </c>
      <c r="B177" s="29" t="s">
        <v>239</v>
      </c>
      <c r="C177" s="30">
        <f>C178+C179+C180+C181+C182+C183</f>
        <v>134438961.78999999</v>
      </c>
    </row>
    <row r="178" spans="1:3" ht="33" x14ac:dyDescent="0.25">
      <c r="A178" s="31" t="s">
        <v>221</v>
      </c>
      <c r="B178" s="32" t="s">
        <v>222</v>
      </c>
      <c r="C178" s="33">
        <v>35405700</v>
      </c>
    </row>
    <row r="179" spans="1:3" ht="33" x14ac:dyDescent="0.25">
      <c r="A179" s="31" t="s">
        <v>223</v>
      </c>
      <c r="B179" s="32" t="s">
        <v>224</v>
      </c>
      <c r="C179" s="33">
        <v>14635100</v>
      </c>
    </row>
    <row r="180" spans="1:3" ht="16.5" x14ac:dyDescent="0.25">
      <c r="A180" s="31" t="s">
        <v>225</v>
      </c>
      <c r="B180" s="32" t="s">
        <v>226</v>
      </c>
      <c r="C180" s="33">
        <v>14007536.300000001</v>
      </c>
    </row>
    <row r="181" spans="1:3" ht="16.5" x14ac:dyDescent="0.25">
      <c r="A181" s="31" t="s">
        <v>227</v>
      </c>
      <c r="B181" s="32" t="s">
        <v>186</v>
      </c>
      <c r="C181" s="33">
        <v>56866017.490000002</v>
      </c>
    </row>
    <row r="182" spans="1:3" ht="33" x14ac:dyDescent="0.25">
      <c r="A182" s="31" t="s">
        <v>228</v>
      </c>
      <c r="B182" s="32" t="s">
        <v>188</v>
      </c>
      <c r="C182" s="33">
        <v>8024608</v>
      </c>
    </row>
    <row r="183" spans="1:3" ht="49.5" x14ac:dyDescent="0.25">
      <c r="A183" s="31" t="s">
        <v>229</v>
      </c>
      <c r="B183" s="32" t="s">
        <v>152</v>
      </c>
      <c r="C183" s="33">
        <v>5500000</v>
      </c>
    </row>
    <row r="184" spans="1:3" ht="17.25" customHeight="1" thickBot="1" x14ac:dyDescent="0.3">
      <c r="A184" s="38"/>
      <c r="B184" s="38"/>
      <c r="C184" s="38"/>
    </row>
    <row r="185" spans="1:3" ht="17.25" thickBot="1" x14ac:dyDescent="0.3">
      <c r="A185" s="39"/>
      <c r="B185" s="39"/>
      <c r="C185" s="40">
        <v>883869618.34000003</v>
      </c>
    </row>
    <row r="186" spans="1:3" ht="16.5" x14ac:dyDescent="0.25">
      <c r="A186" s="41"/>
      <c r="B186" s="42"/>
      <c r="C186" s="42"/>
    </row>
    <row r="187" spans="1:3" ht="17.25" x14ac:dyDescent="0.3">
      <c r="A187" s="43"/>
      <c r="B187" s="43"/>
      <c r="C187" s="43"/>
    </row>
    <row r="188" spans="1:3" ht="17.25" x14ac:dyDescent="0.3">
      <c r="A188" s="43"/>
      <c r="B188" s="43"/>
      <c r="C188" s="43"/>
    </row>
    <row r="189" spans="1:3" ht="17.25" x14ac:dyDescent="0.3">
      <c r="A189" s="43"/>
      <c r="B189" s="43"/>
      <c r="C189" s="43"/>
    </row>
    <row r="190" spans="1:3" ht="17.25" x14ac:dyDescent="0.3">
      <c r="A190" s="43"/>
      <c r="B190" s="43"/>
      <c r="C190" s="43"/>
    </row>
    <row r="191" spans="1:3" ht="17.25" x14ac:dyDescent="0.3">
      <c r="A191" s="43"/>
      <c r="B191" s="43"/>
      <c r="C191" s="43"/>
    </row>
    <row r="192" spans="1:3" ht="17.25" x14ac:dyDescent="0.3">
      <c r="A192" s="43"/>
      <c r="B192" s="43"/>
      <c r="C192" s="43"/>
    </row>
    <row r="193" spans="1:3" ht="17.25" x14ac:dyDescent="0.3">
      <c r="A193" s="43"/>
      <c r="B193" s="43"/>
      <c r="C193" s="43"/>
    </row>
    <row r="194" spans="1:3" ht="17.25" x14ac:dyDescent="0.3">
      <c r="A194" s="43"/>
      <c r="B194" s="43"/>
      <c r="C194" s="43"/>
    </row>
    <row r="195" spans="1:3" ht="17.25" x14ac:dyDescent="0.3">
      <c r="A195" s="43"/>
      <c r="B195" s="43"/>
      <c r="C195" s="43"/>
    </row>
    <row r="196" spans="1:3" ht="17.25" x14ac:dyDescent="0.3">
      <c r="A196" s="43"/>
      <c r="B196" s="43"/>
      <c r="C196" s="43"/>
    </row>
    <row r="197" spans="1:3" ht="17.25" x14ac:dyDescent="0.3">
      <c r="A197" s="43"/>
      <c r="B197" s="43"/>
      <c r="C197" s="43"/>
    </row>
    <row r="198" spans="1:3" ht="17.25" x14ac:dyDescent="0.3">
      <c r="A198" s="43"/>
      <c r="B198" s="43"/>
      <c r="C198" s="43"/>
    </row>
    <row r="199" spans="1:3" ht="17.25" x14ac:dyDescent="0.3">
      <c r="A199" s="43"/>
      <c r="B199" s="43"/>
      <c r="C199" s="43"/>
    </row>
    <row r="200" spans="1:3" ht="17.25" x14ac:dyDescent="0.3">
      <c r="A200" s="43"/>
      <c r="B200" s="43"/>
      <c r="C200" s="43"/>
    </row>
    <row r="201" spans="1:3" ht="17.25" x14ac:dyDescent="0.3">
      <c r="A201" s="43"/>
      <c r="B201" s="43"/>
      <c r="C201" s="43"/>
    </row>
    <row r="202" spans="1:3" ht="17.25" x14ac:dyDescent="0.3">
      <c r="A202" s="43"/>
      <c r="B202" s="43"/>
      <c r="C202" s="43"/>
    </row>
    <row r="203" spans="1:3" ht="17.25" x14ac:dyDescent="0.3">
      <c r="A203" s="43"/>
      <c r="B203" s="43"/>
      <c r="C203" s="43"/>
    </row>
    <row r="204" spans="1:3" ht="17.25" x14ac:dyDescent="0.3">
      <c r="A204" s="43"/>
      <c r="B204" s="43"/>
      <c r="C204" s="43"/>
    </row>
    <row r="205" spans="1:3" ht="17.25" x14ac:dyDescent="0.3">
      <c r="A205" s="43"/>
      <c r="B205" s="43"/>
      <c r="C205" s="43"/>
    </row>
    <row r="206" spans="1:3" ht="17.25" x14ac:dyDescent="0.3">
      <c r="A206" s="43"/>
      <c r="B206" s="43"/>
      <c r="C206" s="43"/>
    </row>
    <row r="207" spans="1:3" ht="17.25" x14ac:dyDescent="0.3">
      <c r="A207" s="43"/>
      <c r="B207" s="43"/>
      <c r="C207" s="43"/>
    </row>
    <row r="208" spans="1:3" ht="17.25" x14ac:dyDescent="0.3">
      <c r="A208" s="43"/>
      <c r="B208" s="43"/>
      <c r="C208" s="43"/>
    </row>
    <row r="209" spans="1:3" ht="17.25" x14ac:dyDescent="0.3">
      <c r="A209" s="43"/>
      <c r="B209" s="43"/>
      <c r="C209" s="43"/>
    </row>
  </sheetData>
  <mergeCells count="10">
    <mergeCell ref="A186:C186"/>
    <mergeCell ref="A15:C15"/>
    <mergeCell ref="A16:C16"/>
    <mergeCell ref="A10:C10"/>
    <mergeCell ref="A11:C14"/>
    <mergeCell ref="B1:C1"/>
    <mergeCell ref="B2:C2"/>
    <mergeCell ref="B3:C3"/>
    <mergeCell ref="B4:C4"/>
    <mergeCell ref="A5:C5"/>
  </mergeCells>
  <pageMargins left="0.70866141732283472" right="0.31496062992125984" top="0.74803149606299213" bottom="0.35433070866141736" header="0.31496062992125984" footer="0.31496062992125984"/>
  <pageSetup paperSize="9" scale="6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Доходы СП&lt;/VariantName&gt;&#10;  &lt;VariantLink&gt;808&lt;/VariantLink&gt;&#10;  &lt;ReportCode&gt;MAKET_8505895e_73a4_40cd_874b_5345847f67d2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A5A3B75-4D86-4A71-8FC7-10673CF116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DESKTOP-4ATL9LR\Selkova</dc:creator>
  <cp:lastModifiedBy>Selkova</cp:lastModifiedBy>
  <cp:lastPrinted>2023-01-25T05:55:57Z</cp:lastPrinted>
  <dcterms:created xsi:type="dcterms:W3CDTF">2022-02-07T12:13:36Z</dcterms:created>
  <dcterms:modified xsi:type="dcterms:W3CDTF">2023-01-25T05:56:01Z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Доходы СП(8).xlsx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21.2.2481.1122072676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10-фу-селькова-ип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