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00" activeTab="1"/>
  </bookViews>
  <sheets>
    <sheet name="2020" sheetId="2" r:id="rId1"/>
    <sheet name="2021" sheetId="5" r:id="rId2"/>
  </sheets>
  <calcPr calcId="145621"/>
</workbook>
</file>

<file path=xl/calcChain.xml><?xml version="1.0" encoding="utf-8"?>
<calcChain xmlns="http://schemas.openxmlformats.org/spreadsheetml/2006/main">
  <c r="J7" i="5" l="1"/>
  <c r="N28" i="5" l="1"/>
  <c r="N26" i="5"/>
  <c r="N24" i="5"/>
  <c r="N22" i="5"/>
  <c r="N20" i="5"/>
  <c r="N18" i="5"/>
  <c r="N16" i="5"/>
  <c r="N14" i="5"/>
  <c r="N12" i="5"/>
  <c r="N8" i="5"/>
  <c r="N10" i="5"/>
  <c r="N7" i="5"/>
  <c r="J28" i="5"/>
  <c r="J26" i="5"/>
  <c r="J24" i="5"/>
  <c r="J22" i="5"/>
  <c r="J20" i="5"/>
  <c r="J18" i="5"/>
  <c r="J16" i="5"/>
  <c r="J14" i="5"/>
  <c r="J12" i="5"/>
  <c r="J10" i="5"/>
  <c r="J8" i="5"/>
  <c r="F28" i="5"/>
  <c r="F26" i="5"/>
  <c r="F24" i="5"/>
  <c r="F22" i="5"/>
  <c r="F20" i="5"/>
  <c r="F18" i="5"/>
  <c r="F16" i="5"/>
  <c r="F7" i="5"/>
  <c r="F8" i="5" l="1"/>
  <c r="F14" i="5" l="1"/>
  <c r="F12" i="5"/>
  <c r="F10" i="5"/>
  <c r="P24" i="5" l="1"/>
  <c r="O24" i="5"/>
  <c r="O30" i="5" s="1"/>
  <c r="O8" i="5"/>
  <c r="P8" i="5"/>
  <c r="M12" i="5"/>
  <c r="M14" i="5"/>
  <c r="M16" i="5"/>
  <c r="M18" i="5"/>
  <c r="M20" i="5"/>
  <c r="M22" i="5"/>
  <c r="M24" i="5"/>
  <c r="M26" i="5"/>
  <c r="M28" i="5"/>
  <c r="M10" i="5"/>
  <c r="M8" i="5"/>
  <c r="M7" i="5"/>
  <c r="P10" i="5" l="1"/>
  <c r="P12" i="5"/>
  <c r="P14" i="5"/>
  <c r="P16" i="5"/>
  <c r="P18" i="5"/>
  <c r="P20" i="5"/>
  <c r="P22" i="5"/>
  <c r="P26" i="5"/>
  <c r="P28" i="5"/>
  <c r="O14" i="5"/>
  <c r="O10" i="5"/>
  <c r="O12" i="5"/>
  <c r="O16" i="5"/>
  <c r="O18" i="5"/>
  <c r="O20" i="5"/>
  <c r="O22" i="5"/>
  <c r="O26" i="5"/>
  <c r="O28" i="5"/>
  <c r="L30" i="5"/>
  <c r="K30" i="5"/>
  <c r="I26" i="5"/>
  <c r="I28" i="5"/>
  <c r="I20" i="5"/>
  <c r="I22" i="5"/>
  <c r="I24" i="5"/>
  <c r="I14" i="5"/>
  <c r="I16" i="5"/>
  <c r="I18" i="5"/>
  <c r="I10" i="5"/>
  <c r="I12" i="5"/>
  <c r="I8" i="5"/>
  <c r="G30" i="5"/>
  <c r="H30" i="5"/>
  <c r="E28" i="5"/>
  <c r="E24" i="5"/>
  <c r="E26" i="5"/>
  <c r="E18" i="5"/>
  <c r="E20" i="5"/>
  <c r="E22" i="5"/>
  <c r="E12" i="5"/>
  <c r="E14" i="5"/>
  <c r="E16" i="5"/>
  <c r="E10" i="5"/>
  <c r="E8" i="5"/>
  <c r="D30" i="5"/>
  <c r="C30" i="5"/>
  <c r="P30" i="2"/>
  <c r="O30" i="2"/>
  <c r="M8" i="2"/>
  <c r="M10" i="2"/>
  <c r="M12" i="2"/>
  <c r="M14" i="2"/>
  <c r="M16" i="2"/>
  <c r="M18" i="2"/>
  <c r="M20" i="2"/>
  <c r="M22" i="2"/>
  <c r="M24" i="2"/>
  <c r="M26" i="2"/>
  <c r="M28" i="2"/>
  <c r="L30" i="2"/>
  <c r="K30" i="2"/>
  <c r="I10" i="2"/>
  <c r="I12" i="2"/>
  <c r="I14" i="2"/>
  <c r="I16" i="2"/>
  <c r="I18" i="2"/>
  <c r="I20" i="2"/>
  <c r="I22" i="2"/>
  <c r="I24" i="2"/>
  <c r="I26" i="2"/>
  <c r="I28" i="2"/>
  <c r="I8" i="2"/>
  <c r="H30" i="2"/>
  <c r="G30" i="2"/>
  <c r="E28" i="2"/>
  <c r="E26" i="2"/>
  <c r="E24" i="2"/>
  <c r="E22" i="2"/>
  <c r="E18" i="2"/>
  <c r="E20" i="2"/>
  <c r="E14" i="2"/>
  <c r="E16" i="2"/>
  <c r="E12" i="2"/>
  <c r="E10" i="2"/>
  <c r="E8" i="2"/>
  <c r="D30" i="2"/>
  <c r="C30" i="2"/>
  <c r="I7" i="5"/>
  <c r="E7" i="5"/>
  <c r="M7" i="2"/>
  <c r="I7" i="2"/>
  <c r="E7" i="2"/>
  <c r="P30" i="5" l="1"/>
</calcChain>
</file>

<file path=xl/sharedStrings.xml><?xml version="1.0" encoding="utf-8"?>
<sst xmlns="http://schemas.openxmlformats.org/spreadsheetml/2006/main" count="74" uniqueCount="30">
  <si>
    <t>СПРАВКА</t>
  </si>
  <si>
    <t xml:space="preserve"> (тыс. руб.)</t>
  </si>
  <si>
    <t>Муниципальные образования</t>
  </si>
  <si>
    <t>Доходы</t>
  </si>
  <si>
    <t>в том числе налоговые и неналоговые доходы</t>
  </si>
  <si>
    <t>Расходы</t>
  </si>
  <si>
    <t>Дефицит (-) / Профицит (+)</t>
  </si>
  <si>
    <t>План</t>
  </si>
  <si>
    <t>Исполнено</t>
  </si>
  <si>
    <t>% исп.</t>
  </si>
  <si>
    <t>Прирост / Снижение к АППГ (исполнено), %</t>
  </si>
  <si>
    <t>Прирост / Снижение 
к АППГ (исполнено), %</t>
  </si>
  <si>
    <t>поселения</t>
  </si>
  <si>
    <t xml:space="preserve"> Примечание: Данные по строке "Итого" могут отличаться от суммы слагаемых из-за округления.</t>
  </si>
  <si>
    <t xml:space="preserve">итого </t>
  </si>
  <si>
    <t>об исполнении бюджетов  поселений на  1 января 2021 г.</t>
  </si>
  <si>
    <t>Визинга</t>
  </si>
  <si>
    <t>Визиндор</t>
  </si>
  <si>
    <t>Вотча</t>
  </si>
  <si>
    <t>Межадор</t>
  </si>
  <si>
    <t>Гагшор</t>
  </si>
  <si>
    <t>Заозерье</t>
  </si>
  <si>
    <t>Куниб</t>
  </si>
  <si>
    <t>Куратово</t>
  </si>
  <si>
    <t>Палауз</t>
  </si>
  <si>
    <t>Пыелдино</t>
  </si>
  <si>
    <t>Чухлом</t>
  </si>
  <si>
    <t>итого проверка</t>
  </si>
  <si>
    <t>АППГ - аналогичный период прошлого года</t>
  </si>
  <si>
    <t>об исполнении бюджетов  поселений на  1 января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</si>
</sst>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%;"/>
    <numFmt numFmtId="166" formatCode="\+0%;[Red]\-0%"/>
    <numFmt numFmtId="167" formatCode="\+0%;\-0%"/>
    <numFmt numFmtId="168" formatCode="[Red]\+0%;\-0%"/>
    <numFmt numFmtId="169" formatCode="#,##0&quot;%&quot;;"/>
    <numFmt numFmtId="170" formatCode="_-* #,##0.0_р_._-;\-* #,##0.0_р_._-;_-* &quot;-&quot;??_р_._-;_-@_-"/>
    <numFmt numFmtId="171" formatCode="_-* #,##0.00_р_._-;\-* #,##0.00_р_._-;_-* &quot;-&quot;??_р_._-;_-@_-"/>
    <numFmt numFmtId="172" formatCode="#,##0.0\ _₽"/>
    <numFmt numFmtId="173" formatCode="_-* #,##0.0\ _₽_-;\-* #,##0.0\ _₽_-;_-* &quot;-&quot;?\ _₽_-;_-@_-"/>
    <numFmt numFmtId="174" formatCode="#,##0.0\ _₽;[Red]\-#,##0.0\ _₽"/>
  </numFmts>
  <fonts count="34" x14ac:knownFonts="1">
    <font>
      <sz val="1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9C0006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9.5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0"/>
      <name val="Segoe UI"/>
      <family val="2"/>
      <charset val="204"/>
    </font>
    <font>
      <b/>
      <sz val="11"/>
      <color rgb="FF000000"/>
      <name val="Calibri"/>
      <family val="2"/>
      <charset val="204"/>
      <scheme val="minor"/>
    </font>
    <font>
      <i/>
      <sz val="10"/>
      <color rgb="FF000000"/>
      <name val="Tahoma"/>
      <family val="2"/>
      <charset val="204"/>
    </font>
    <font>
      <b/>
      <sz val="10"/>
      <color rgb="FF7030A0"/>
      <name val="Tahoma"/>
      <family val="2"/>
      <charset val="204"/>
    </font>
    <font>
      <b/>
      <sz val="8"/>
      <color rgb="FF7030A0"/>
      <name val="Tahoma"/>
      <family val="2"/>
      <charset val="204"/>
    </font>
    <font>
      <sz val="11"/>
      <color rgb="FF7030A0"/>
      <name val="Calibri"/>
      <family val="2"/>
      <charset val="204"/>
      <scheme val="minor"/>
    </font>
    <font>
      <sz val="8"/>
      <color rgb="FF7030A0"/>
      <name val="Tahoma"/>
      <family val="2"/>
      <charset val="204"/>
    </font>
    <font>
      <b/>
      <sz val="9"/>
      <color rgb="FF7030A0"/>
      <name val="Tahoma"/>
      <family val="2"/>
      <charset val="204"/>
    </font>
    <font>
      <sz val="9"/>
      <color rgb="FF7030A0"/>
      <name val="Tahoma"/>
      <family val="2"/>
      <charset val="204"/>
    </font>
    <font>
      <sz val="10"/>
      <color rgb="FF000000"/>
      <name val="Segoe UI"/>
      <family val="2"/>
      <charset val="204"/>
    </font>
    <font>
      <sz val="10"/>
      <color rgb="FF7030A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6"/>
      <color rgb="FF000000"/>
      <name val="Tahoma"/>
      <family val="2"/>
      <charset val="204"/>
    </font>
    <font>
      <sz val="16"/>
      <color rgb="FF000000"/>
      <name val="Calibri"/>
      <family val="2"/>
      <charset val="204"/>
      <scheme val="minor"/>
    </font>
    <font>
      <b/>
      <sz val="16"/>
      <color rgb="FF9C0006"/>
      <name val="Tahoma"/>
      <family val="2"/>
      <charset val="204"/>
    </font>
    <font>
      <sz val="16"/>
      <color rgb="FF000000"/>
      <name val="Tahoma"/>
      <family val="2"/>
      <charset val="204"/>
    </font>
    <font>
      <sz val="16"/>
      <color rgb="FF000000"/>
      <name val="Arial"/>
      <family val="2"/>
      <charset val="204"/>
    </font>
    <font>
      <b/>
      <sz val="12"/>
      <color rgb="FF000000"/>
      <name val="Tahoma"/>
      <family val="2"/>
      <charset val="204"/>
    </font>
    <font>
      <b/>
      <sz val="16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FF99"/>
      </patternFill>
    </fill>
    <fill>
      <patternFill patternType="solid">
        <fgColor rgb="FFD8D8D8"/>
      </patternFill>
    </fill>
    <fill>
      <patternFill patternType="solid">
        <fgColor rgb="FFE5E0EC"/>
      </patternFill>
    </fill>
    <fill>
      <patternFill patternType="solid">
        <fgColor rgb="FFFEFFB1"/>
      </patternFill>
    </fill>
    <fill>
      <patternFill patternType="solid">
        <fgColor rgb="FFC0C0C0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7F7F7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7F7F7F"/>
      </bottom>
      <diagonal/>
    </border>
    <border>
      <left/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medium">
        <color rgb="FF000000"/>
      </left>
      <right/>
      <top style="hair">
        <color rgb="FF7F7F7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7F7F7F"/>
      </top>
      <bottom style="medium">
        <color rgb="FF000000"/>
      </bottom>
      <diagonal/>
    </border>
    <border>
      <left/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91">
    <xf numFmtId="0" fontId="0" fillId="0" borderId="0"/>
    <xf numFmtId="0" fontId="1" fillId="0" borderId="1">
      <protection locked="0"/>
    </xf>
    <xf numFmtId="0" fontId="2" fillId="0" borderId="1">
      <alignment horizontal="center"/>
      <protection locked="0"/>
    </xf>
    <xf numFmtId="0" fontId="2" fillId="0" borderId="1">
      <alignment horizontal="center"/>
    </xf>
    <xf numFmtId="0" fontId="2" fillId="0" borderId="1">
      <alignment horizontal="center" wrapText="1"/>
      <protection locked="0"/>
    </xf>
    <xf numFmtId="0" fontId="2" fillId="0" borderId="1">
      <alignment horizontal="center" wrapText="1"/>
    </xf>
    <xf numFmtId="0" fontId="2" fillId="0" borderId="1">
      <protection locked="0"/>
    </xf>
    <xf numFmtId="0" fontId="2" fillId="0" borderId="1">
      <alignment horizontal="center" vertical="center"/>
      <protection locked="0"/>
    </xf>
    <xf numFmtId="0" fontId="3" fillId="0" borderId="1"/>
    <xf numFmtId="0" fontId="2" fillId="2" borderId="2">
      <alignment horizontal="center" vertical="center" wrapText="1"/>
      <protection locked="0"/>
    </xf>
    <xf numFmtId="0" fontId="2" fillId="2" borderId="3">
      <alignment horizontal="center" vertical="center" wrapText="1"/>
      <protection locked="0"/>
    </xf>
    <xf numFmtId="0" fontId="2" fillId="2" borderId="4">
      <alignment horizontal="center" vertical="center" wrapText="1"/>
      <protection locked="0"/>
    </xf>
    <xf numFmtId="0" fontId="2" fillId="2" borderId="5">
      <alignment horizontal="center" vertical="center" wrapText="1"/>
      <protection locked="0"/>
    </xf>
    <xf numFmtId="0" fontId="2" fillId="3" borderId="6">
      <alignment horizontal="center" vertical="center" wrapText="1"/>
      <protection locked="0"/>
    </xf>
    <xf numFmtId="0" fontId="2" fillId="3" borderId="7">
      <alignment horizontal="center" vertical="center" wrapText="1"/>
      <protection locked="0"/>
    </xf>
    <xf numFmtId="0" fontId="2" fillId="2" borderId="8">
      <alignment horizontal="center" vertical="center" wrapText="1"/>
      <protection locked="0"/>
    </xf>
    <xf numFmtId="0" fontId="2" fillId="2" borderId="7">
      <alignment horizontal="center" vertical="center" wrapText="1"/>
      <protection locked="0"/>
    </xf>
    <xf numFmtId="0" fontId="4" fillId="2" borderId="7">
      <alignment horizontal="center" vertical="center" wrapText="1"/>
      <protection locked="0"/>
    </xf>
    <xf numFmtId="0" fontId="2" fillId="2" borderId="9">
      <alignment horizontal="center" vertical="center" wrapText="1"/>
      <protection locked="0"/>
    </xf>
    <xf numFmtId="0" fontId="4" fillId="2" borderId="9">
      <alignment horizontal="center" vertical="center" wrapText="1"/>
      <protection locked="0"/>
    </xf>
    <xf numFmtId="0" fontId="2" fillId="2" borderId="6">
      <alignment horizontal="center" vertical="center" wrapText="1"/>
      <protection locked="0"/>
    </xf>
    <xf numFmtId="0" fontId="2" fillId="3" borderId="10">
      <alignment vertical="center" wrapText="1"/>
      <protection locked="0"/>
    </xf>
    <xf numFmtId="0" fontId="2" fillId="3" borderId="11">
      <alignment vertical="center" wrapText="1"/>
      <protection locked="0"/>
    </xf>
    <xf numFmtId="0" fontId="2" fillId="3" borderId="7">
      <alignment vertical="center" wrapText="1"/>
      <protection locked="0"/>
    </xf>
    <xf numFmtId="0" fontId="5" fillId="2" borderId="12">
      <alignment horizontal="center" vertical="top" wrapText="1"/>
    </xf>
    <xf numFmtId="0" fontId="2" fillId="2" borderId="13">
      <alignment horizontal="center" vertical="center" wrapText="1"/>
      <protection locked="0"/>
    </xf>
    <xf numFmtId="0" fontId="2" fillId="2" borderId="11">
      <alignment horizontal="center" vertical="center" wrapText="1"/>
      <protection locked="0"/>
    </xf>
    <xf numFmtId="0" fontId="6" fillId="2" borderId="11">
      <alignment horizontal="center" vertical="center" wrapText="1"/>
      <protection locked="0"/>
    </xf>
    <xf numFmtId="0" fontId="2" fillId="2" borderId="14">
      <alignment horizontal="center" vertical="center" wrapText="1"/>
      <protection locked="0"/>
    </xf>
    <xf numFmtId="0" fontId="2" fillId="2" borderId="10">
      <alignment horizontal="center" vertical="center" wrapText="1"/>
      <protection locked="0"/>
    </xf>
    <xf numFmtId="3" fontId="1" fillId="0" borderId="1">
      <protection locked="0"/>
    </xf>
    <xf numFmtId="0" fontId="1" fillId="0" borderId="15">
      <protection locked="0"/>
    </xf>
    <xf numFmtId="164" fontId="7" fillId="0" borderId="16"/>
    <xf numFmtId="164" fontId="7" fillId="0" borderId="17"/>
    <xf numFmtId="169" fontId="7" fillId="0" borderId="17">
      <alignment horizontal="center" vertical="center"/>
    </xf>
    <xf numFmtId="166" fontId="7" fillId="0" borderId="17">
      <alignment horizontal="right" indent="2"/>
    </xf>
    <xf numFmtId="0" fontId="7" fillId="0" borderId="17">
      <alignment horizontal="center" vertical="center"/>
    </xf>
    <xf numFmtId="166" fontId="7" fillId="0" borderId="18">
      <alignment horizontal="right" indent="2"/>
    </xf>
    <xf numFmtId="164" fontId="7" fillId="0" borderId="19"/>
    <xf numFmtId="164" fontId="7" fillId="0" borderId="18"/>
    <xf numFmtId="164" fontId="7" fillId="0" borderId="6"/>
    <xf numFmtId="164" fontId="7" fillId="0" borderId="7"/>
    <xf numFmtId="0" fontId="1" fillId="0" borderId="20">
      <protection locked="0"/>
    </xf>
    <xf numFmtId="164" fontId="7" fillId="0" borderId="21"/>
    <xf numFmtId="164" fontId="7" fillId="0" borderId="22"/>
    <xf numFmtId="169" fontId="7" fillId="0" borderId="22">
      <alignment horizontal="center" vertical="center"/>
    </xf>
    <xf numFmtId="166" fontId="7" fillId="0" borderId="22">
      <alignment horizontal="right" indent="2"/>
    </xf>
    <xf numFmtId="0" fontId="7" fillId="0" borderId="22">
      <alignment horizontal="center" vertical="center"/>
    </xf>
    <xf numFmtId="166" fontId="7" fillId="0" borderId="23">
      <alignment horizontal="right" indent="2"/>
    </xf>
    <xf numFmtId="164" fontId="7" fillId="0" borderId="24"/>
    <xf numFmtId="164" fontId="7" fillId="0" borderId="23"/>
    <xf numFmtId="3" fontId="2" fillId="4" borderId="25">
      <protection locked="0"/>
    </xf>
    <xf numFmtId="164" fontId="7" fillId="4" borderId="26"/>
    <xf numFmtId="164" fontId="7" fillId="4" borderId="27"/>
    <xf numFmtId="169" fontId="7" fillId="4" borderId="27">
      <alignment horizontal="center" vertical="center"/>
    </xf>
    <xf numFmtId="167" fontId="7" fillId="4" borderId="27">
      <alignment horizontal="right" indent="2"/>
    </xf>
    <xf numFmtId="0" fontId="7" fillId="4" borderId="27">
      <alignment horizontal="center" vertical="center"/>
    </xf>
    <xf numFmtId="167" fontId="7" fillId="4" borderId="28">
      <alignment horizontal="right" indent="2"/>
    </xf>
    <xf numFmtId="164" fontId="7" fillId="4" borderId="29"/>
    <xf numFmtId="164" fontId="7" fillId="4" borderId="28"/>
    <xf numFmtId="0" fontId="5" fillId="0" borderId="1">
      <protection locked="0"/>
    </xf>
    <xf numFmtId="3" fontId="2" fillId="4" borderId="30">
      <protection locked="0"/>
    </xf>
    <xf numFmtId="164" fontId="7" fillId="4" borderId="31"/>
    <xf numFmtId="164" fontId="7" fillId="4" borderId="32"/>
    <xf numFmtId="169" fontId="7" fillId="4" borderId="32">
      <alignment horizontal="center" vertical="center"/>
    </xf>
    <xf numFmtId="167" fontId="7" fillId="4" borderId="32">
      <alignment horizontal="right" indent="2"/>
    </xf>
    <xf numFmtId="0" fontId="7" fillId="4" borderId="32">
      <alignment horizontal="center" vertical="center"/>
    </xf>
    <xf numFmtId="167" fontId="7" fillId="4" borderId="33">
      <alignment horizontal="right" indent="2"/>
    </xf>
    <xf numFmtId="164" fontId="7" fillId="4" borderId="34"/>
    <xf numFmtId="164" fontId="7" fillId="4" borderId="33"/>
    <xf numFmtId="3" fontId="2" fillId="4" borderId="35">
      <protection locked="0"/>
    </xf>
    <xf numFmtId="164" fontId="7" fillId="4" borderId="36"/>
    <xf numFmtId="164" fontId="7" fillId="4" borderId="37"/>
    <xf numFmtId="169" fontId="7" fillId="4" borderId="37">
      <alignment horizontal="center" vertical="center"/>
    </xf>
    <xf numFmtId="167" fontId="7" fillId="4" borderId="37">
      <alignment horizontal="right" indent="2"/>
    </xf>
    <xf numFmtId="0" fontId="7" fillId="4" borderId="37">
      <alignment horizontal="center" vertical="center"/>
    </xf>
    <xf numFmtId="167" fontId="7" fillId="4" borderId="38">
      <alignment horizontal="right" indent="2"/>
    </xf>
    <xf numFmtId="164" fontId="7" fillId="4" borderId="39"/>
    <xf numFmtId="164" fontId="7" fillId="4" borderId="38"/>
    <xf numFmtId="0" fontId="5" fillId="0" borderId="1"/>
    <xf numFmtId="0" fontId="5" fillId="0" borderId="1">
      <alignment horizontal="center" vertical="center"/>
    </xf>
    <xf numFmtId="164" fontId="5" fillId="0" borderId="1"/>
    <xf numFmtId="0" fontId="4" fillId="0" borderId="1">
      <alignment horizontal="center" wrapText="1"/>
    </xf>
    <xf numFmtId="0" fontId="2" fillId="0" borderId="1">
      <alignment wrapText="1"/>
    </xf>
    <xf numFmtId="0" fontId="2" fillId="0" borderId="1">
      <alignment horizontal="right"/>
      <protection locked="0"/>
    </xf>
    <xf numFmtId="0" fontId="2" fillId="2" borderId="40">
      <alignment horizontal="center" vertical="center" wrapText="1"/>
      <protection locked="0"/>
    </xf>
    <xf numFmtId="0" fontId="8" fillId="2" borderId="5">
      <alignment horizontal="center" vertical="center" wrapText="1"/>
      <protection locked="0"/>
    </xf>
    <xf numFmtId="0" fontId="2" fillId="2" borderId="41">
      <alignment horizontal="center" vertical="center" wrapText="1"/>
      <protection locked="0"/>
    </xf>
    <xf numFmtId="0" fontId="2" fillId="2" borderId="42">
      <alignment horizontal="center" vertical="center" wrapText="1"/>
      <protection locked="0"/>
    </xf>
    <xf numFmtId="0" fontId="1" fillId="0" borderId="41">
      <protection locked="0"/>
    </xf>
    <xf numFmtId="0" fontId="7" fillId="0" borderId="7">
      <alignment horizontal="center"/>
    </xf>
    <xf numFmtId="166" fontId="7" fillId="0" borderId="9">
      <alignment horizontal="right" indent="2"/>
    </xf>
    <xf numFmtId="164" fontId="7" fillId="0" borderId="8"/>
    <xf numFmtId="164" fontId="7" fillId="0" borderId="9"/>
    <xf numFmtId="0" fontId="2" fillId="2" borderId="43">
      <protection locked="0"/>
    </xf>
    <xf numFmtId="164" fontId="7" fillId="4" borderId="44"/>
    <xf numFmtId="164" fontId="7" fillId="4" borderId="45"/>
    <xf numFmtId="0" fontId="7" fillId="4" borderId="45">
      <alignment horizontal="center"/>
    </xf>
    <xf numFmtId="166" fontId="7" fillId="4" borderId="46">
      <alignment horizontal="right" indent="2"/>
    </xf>
    <xf numFmtId="164" fontId="7" fillId="4" borderId="47"/>
    <xf numFmtId="164" fontId="7" fillId="4" borderId="46"/>
    <xf numFmtId="170" fontId="3" fillId="0" borderId="1">
      <protection locked="0"/>
    </xf>
    <xf numFmtId="0" fontId="5" fillId="0" borderId="1">
      <alignment horizontal="center"/>
    </xf>
    <xf numFmtId="170" fontId="3" fillId="0" borderId="1">
      <alignment horizontal="center"/>
      <protection locked="0"/>
    </xf>
    <xf numFmtId="3" fontId="5" fillId="0" borderId="1"/>
    <xf numFmtId="3" fontId="5" fillId="0" borderId="1">
      <alignment horizontal="center"/>
    </xf>
    <xf numFmtId="0" fontId="1" fillId="0" borderId="1"/>
    <xf numFmtId="0" fontId="9" fillId="0" borderId="1"/>
    <xf numFmtId="0" fontId="9" fillId="0" borderId="1">
      <alignment horizontal="center"/>
    </xf>
    <xf numFmtId="0" fontId="2" fillId="0" borderId="1">
      <alignment horizontal="right"/>
    </xf>
    <xf numFmtId="0" fontId="4" fillId="5" borderId="48">
      <alignment horizontal="center" wrapText="1"/>
    </xf>
    <xf numFmtId="0" fontId="4" fillId="6" borderId="48">
      <alignment horizontal="center" wrapText="1"/>
    </xf>
    <xf numFmtId="0" fontId="2" fillId="2" borderId="49">
      <alignment horizontal="center" vertical="center" wrapText="1"/>
      <protection locked="0"/>
    </xf>
    <xf numFmtId="0" fontId="4" fillId="2" borderId="2">
      <alignment horizontal="center" vertical="top" wrapText="1"/>
    </xf>
    <xf numFmtId="0" fontId="4" fillId="2" borderId="40">
      <alignment horizontal="center" vertical="top" wrapText="1"/>
    </xf>
    <xf numFmtId="0" fontId="10" fillId="5" borderId="6">
      <alignment horizontal="center" vertical="top" wrapText="1"/>
    </xf>
    <xf numFmtId="0" fontId="4" fillId="5" borderId="7">
      <alignment horizontal="center" vertical="top" wrapText="1"/>
    </xf>
    <xf numFmtId="0" fontId="4" fillId="6" borderId="42">
      <alignment horizontal="center" vertical="top" wrapText="1"/>
    </xf>
    <xf numFmtId="0" fontId="4" fillId="6" borderId="50">
      <alignment horizontal="center" vertical="top" wrapText="1"/>
    </xf>
    <xf numFmtId="0" fontId="10" fillId="0" borderId="1">
      <alignment vertical="top" wrapText="1"/>
    </xf>
    <xf numFmtId="0" fontId="4" fillId="2" borderId="8">
      <alignment horizontal="center" vertical="center" wrapText="1"/>
    </xf>
    <xf numFmtId="0" fontId="4" fillId="2" borderId="7">
      <alignment horizontal="center" vertical="center" wrapText="1"/>
    </xf>
    <xf numFmtId="0" fontId="4" fillId="2" borderId="6">
      <alignment horizontal="center" vertical="center" wrapText="1"/>
    </xf>
    <xf numFmtId="0" fontId="4" fillId="2" borderId="42">
      <alignment horizontal="center" vertical="center" wrapText="1"/>
      <protection locked="0"/>
    </xf>
    <xf numFmtId="0" fontId="4" fillId="2" borderId="9">
      <alignment horizontal="center" vertical="center" wrapText="1"/>
    </xf>
    <xf numFmtId="0" fontId="4" fillId="5" borderId="7">
      <alignment horizontal="right" vertical="top" wrapText="1"/>
    </xf>
    <xf numFmtId="0" fontId="4" fillId="6" borderId="50">
      <alignment horizontal="right" vertical="top" wrapText="1"/>
    </xf>
    <xf numFmtId="0" fontId="4" fillId="6" borderId="6">
      <alignment horizontal="right" vertical="top" wrapText="1"/>
    </xf>
    <xf numFmtId="0" fontId="10" fillId="0" borderId="1">
      <alignment horizontal="center" vertical="top" wrapText="1"/>
    </xf>
    <xf numFmtId="0" fontId="2" fillId="2" borderId="51">
      <alignment horizontal="center" vertical="center" wrapText="1"/>
      <protection locked="0"/>
    </xf>
    <xf numFmtId="0" fontId="4" fillId="2" borderId="42">
      <alignment horizontal="center" vertical="center" wrapText="1"/>
    </xf>
    <xf numFmtId="0" fontId="4" fillId="2" borderId="52">
      <alignment horizontal="center" vertical="center" wrapText="1"/>
    </xf>
    <xf numFmtId="0" fontId="4" fillId="2" borderId="53">
      <alignment horizontal="center" vertical="center" wrapText="1"/>
    </xf>
    <xf numFmtId="3" fontId="1" fillId="0" borderId="51"/>
    <xf numFmtId="3" fontId="1" fillId="0" borderId="1"/>
    <xf numFmtId="3" fontId="2" fillId="4" borderId="54"/>
    <xf numFmtId="0" fontId="1" fillId="0" borderId="1">
      <alignment horizontal="center"/>
    </xf>
    <xf numFmtId="0" fontId="1" fillId="0" borderId="1">
      <alignment horizontal="right"/>
    </xf>
    <xf numFmtId="0" fontId="11" fillId="0" borderId="1">
      <alignment vertical="center"/>
    </xf>
    <xf numFmtId="3" fontId="12" fillId="0" borderId="1"/>
    <xf numFmtId="0" fontId="13" fillId="0" borderId="1">
      <protection locked="0"/>
    </xf>
    <xf numFmtId="171" fontId="1" fillId="0" borderId="1"/>
    <xf numFmtId="171" fontId="2" fillId="2" borderId="2">
      <alignment horizontal="center" vertical="center" wrapText="1"/>
    </xf>
    <xf numFmtId="171" fontId="2" fillId="3" borderId="6">
      <alignment horizontal="center" vertical="center" wrapText="1"/>
    </xf>
    <xf numFmtId="171" fontId="2" fillId="3" borderId="7">
      <alignment horizontal="center" vertical="center" wrapText="1"/>
    </xf>
    <xf numFmtId="171" fontId="2" fillId="2" borderId="8">
      <alignment horizontal="center" vertical="center" wrapText="1"/>
    </xf>
    <xf numFmtId="171" fontId="2" fillId="2" borderId="7">
      <alignment horizontal="center" vertical="center" wrapText="1"/>
    </xf>
    <xf numFmtId="171" fontId="2" fillId="2" borderId="9">
      <alignment horizontal="center" vertical="center" wrapText="1"/>
    </xf>
    <xf numFmtId="49" fontId="2" fillId="2" borderId="51">
      <alignment horizontal="center" vertical="center" wrapText="1"/>
      <protection locked="0"/>
    </xf>
    <xf numFmtId="49" fontId="2" fillId="2" borderId="8">
      <alignment horizontal="center" vertical="center" wrapText="1"/>
    </xf>
    <xf numFmtId="49" fontId="2" fillId="2" borderId="7">
      <alignment horizontal="center" vertical="center" wrapText="1"/>
    </xf>
    <xf numFmtId="49" fontId="2" fillId="2" borderId="9">
      <alignment horizontal="center" vertical="center" wrapText="1"/>
    </xf>
    <xf numFmtId="49" fontId="2" fillId="2" borderId="6">
      <alignment horizontal="center" vertical="center" wrapText="1"/>
    </xf>
    <xf numFmtId="49" fontId="1" fillId="0" borderId="51">
      <alignment horizontal="left" vertical="center"/>
    </xf>
    <xf numFmtId="168" fontId="7" fillId="0" borderId="7">
      <alignment horizontal="center"/>
    </xf>
    <xf numFmtId="49" fontId="1" fillId="0" borderId="41">
      <alignment horizontal="left" vertical="center"/>
    </xf>
    <xf numFmtId="49" fontId="2" fillId="4" borderId="54">
      <alignment horizontal="left" vertical="center" wrapText="1"/>
    </xf>
    <xf numFmtId="168" fontId="7" fillId="4" borderId="45">
      <alignment horizontal="center"/>
    </xf>
    <xf numFmtId="164" fontId="7" fillId="4" borderId="6"/>
    <xf numFmtId="164" fontId="7" fillId="4" borderId="7"/>
    <xf numFmtId="49" fontId="2" fillId="0" borderId="55">
      <alignment horizontal="left" vertical="center" wrapText="1"/>
    </xf>
    <xf numFmtId="164" fontId="7" fillId="0" borderId="55"/>
    <xf numFmtId="168" fontId="7" fillId="0" borderId="1">
      <alignment horizontal="center"/>
    </xf>
    <xf numFmtId="0" fontId="14" fillId="0" borderId="1">
      <alignment horizontal="center" wrapText="1"/>
    </xf>
    <xf numFmtId="0" fontId="14" fillId="0" borderId="1">
      <alignment horizontal="center"/>
    </xf>
    <xf numFmtId="0" fontId="15" fillId="0" borderId="1"/>
    <xf numFmtId="0" fontId="15" fillId="0" borderId="1">
      <alignment horizontal="center"/>
    </xf>
    <xf numFmtId="0" fontId="16" fillId="0" borderId="1">
      <alignment horizontal="center"/>
    </xf>
    <xf numFmtId="0" fontId="17" fillId="0" borderId="1"/>
    <xf numFmtId="0" fontId="14" fillId="0" borderId="1">
      <alignment horizontal="right"/>
    </xf>
    <xf numFmtId="0" fontId="14" fillId="4" borderId="7">
      <alignment horizontal="center" vertical="center" wrapText="1"/>
      <protection locked="0"/>
    </xf>
    <xf numFmtId="0" fontId="18" fillId="4" borderId="7">
      <alignment horizontal="center" vertical="top" wrapText="1"/>
    </xf>
    <xf numFmtId="0" fontId="18" fillId="4" borderId="7">
      <alignment horizontal="center" vertical="center" wrapText="1"/>
    </xf>
    <xf numFmtId="0" fontId="14" fillId="2" borderId="7">
      <alignment horizontal="center" vertical="center" wrapText="1"/>
      <protection locked="0"/>
    </xf>
    <xf numFmtId="0" fontId="19" fillId="2" borderId="7">
      <alignment horizontal="center" vertical="center" wrapText="1"/>
    </xf>
    <xf numFmtId="0" fontId="20" fillId="0" borderId="7">
      <alignment horizontal="left" vertical="top" wrapText="1"/>
    </xf>
    <xf numFmtId="164" fontId="21" fillId="0" borderId="7"/>
    <xf numFmtId="0" fontId="21" fillId="0" borderId="7">
      <alignment horizontal="center"/>
    </xf>
    <xf numFmtId="166" fontId="21" fillId="0" borderId="7">
      <alignment horizontal="right" indent="2"/>
    </xf>
    <xf numFmtId="0" fontId="21" fillId="0" borderId="7"/>
    <xf numFmtId="3" fontId="14" fillId="4" borderId="7"/>
    <xf numFmtId="164" fontId="21" fillId="4" borderId="7"/>
    <xf numFmtId="0" fontId="21" fillId="4" borderId="7">
      <alignment horizontal="center"/>
    </xf>
    <xf numFmtId="166" fontId="21" fillId="4" borderId="7">
      <alignment horizontal="right" indent="2"/>
    </xf>
    <xf numFmtId="0" fontId="21" fillId="4" borderId="7"/>
    <xf numFmtId="0" fontId="24" fillId="0" borderId="0"/>
    <xf numFmtId="0" fontId="24" fillId="0" borderId="0"/>
    <xf numFmtId="0" fontId="24" fillId="0" borderId="0"/>
    <xf numFmtId="0" fontId="22" fillId="0" borderId="1"/>
    <xf numFmtId="0" fontId="22" fillId="0" borderId="1"/>
    <xf numFmtId="0" fontId="23" fillId="7" borderId="1"/>
  </cellStyleXfs>
  <cellXfs count="11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protection locked="0"/>
    </xf>
    <xf numFmtId="0" fontId="2" fillId="0" borderId="1" xfId="6" applyNumberFormat="1" applyProtection="1">
      <protection locked="0"/>
    </xf>
    <xf numFmtId="0" fontId="2" fillId="0" borderId="1" xfId="7" applyNumberFormat="1" applyProtection="1">
      <alignment horizontal="center" vertical="center"/>
      <protection locked="0"/>
    </xf>
    <xf numFmtId="3" fontId="1" fillId="0" borderId="1" xfId="30" applyNumberFormat="1" applyProtection="1">
      <protection locked="0"/>
    </xf>
    <xf numFmtId="0" fontId="5" fillId="0" borderId="1" xfId="60" applyNumberFormat="1" applyProtection="1">
      <protection locked="0"/>
    </xf>
    <xf numFmtId="0" fontId="5" fillId="0" borderId="1" xfId="79" applyNumberFormat="1" applyProtection="1"/>
    <xf numFmtId="0" fontId="5" fillId="0" borderId="1" xfId="80" applyNumberFormat="1" applyProtection="1">
      <alignment horizontal="center" vertical="center"/>
    </xf>
    <xf numFmtId="164" fontId="5" fillId="0" borderId="1" xfId="81" applyNumberFormat="1" applyProtection="1"/>
    <xf numFmtId="0" fontId="25" fillId="2" borderId="8" xfId="15" applyNumberFormat="1" applyFont="1" applyProtection="1">
      <alignment horizontal="center" vertical="center" wrapText="1"/>
      <protection locked="0"/>
    </xf>
    <xf numFmtId="0" fontId="25" fillId="2" borderId="7" xfId="16" applyNumberFormat="1" applyFont="1" applyProtection="1">
      <alignment horizontal="center" vertical="center" wrapText="1"/>
      <protection locked="0"/>
    </xf>
    <xf numFmtId="0" fontId="25" fillId="2" borderId="7" xfId="17" applyNumberFormat="1" applyFont="1" applyProtection="1">
      <alignment horizontal="center" vertical="center" wrapText="1"/>
      <protection locked="0"/>
    </xf>
    <xf numFmtId="0" fontId="25" fillId="2" borderId="9" xfId="18" applyNumberFormat="1" applyFont="1" applyProtection="1">
      <alignment horizontal="center" vertical="center" wrapText="1"/>
      <protection locked="0"/>
    </xf>
    <xf numFmtId="0" fontId="25" fillId="2" borderId="9" xfId="19" applyNumberFormat="1" applyFont="1" applyProtection="1">
      <alignment horizontal="center" vertical="center" wrapText="1"/>
      <protection locked="0"/>
    </xf>
    <xf numFmtId="0" fontId="25" fillId="2" borderId="6" xfId="20" applyNumberFormat="1" applyFont="1" applyProtection="1">
      <alignment horizontal="center" vertical="center" wrapText="1"/>
      <protection locked="0"/>
    </xf>
    <xf numFmtId="0" fontId="26" fillId="2" borderId="12" xfId="24" applyNumberFormat="1" applyFont="1" applyProtection="1">
      <alignment horizontal="center" vertical="top" wrapText="1"/>
    </xf>
    <xf numFmtId="0" fontId="25" fillId="2" borderId="13" xfId="25" applyNumberFormat="1" applyFont="1" applyProtection="1">
      <alignment horizontal="center" vertical="center" wrapText="1"/>
      <protection locked="0"/>
    </xf>
    <xf numFmtId="0" fontId="25" fillId="2" borderId="11" xfId="26" applyNumberFormat="1" applyFont="1" applyProtection="1">
      <alignment horizontal="center" vertical="center" wrapText="1"/>
      <protection locked="0"/>
    </xf>
    <xf numFmtId="0" fontId="27" fillId="2" borderId="11" xfId="27" applyNumberFormat="1" applyFont="1" applyProtection="1">
      <alignment horizontal="center" vertical="center" wrapText="1"/>
      <protection locked="0"/>
    </xf>
    <xf numFmtId="0" fontId="25" fillId="2" borderId="14" xfId="28" applyNumberFormat="1" applyFont="1" applyProtection="1">
      <alignment horizontal="center" vertical="center" wrapText="1"/>
      <protection locked="0"/>
    </xf>
    <xf numFmtId="0" fontId="25" fillId="2" borderId="10" xfId="29" applyNumberFormat="1" applyFont="1" applyProtection="1">
      <alignment horizontal="center" vertical="center" wrapText="1"/>
      <protection locked="0"/>
    </xf>
    <xf numFmtId="3" fontId="25" fillId="4" borderId="64" xfId="70" applyNumberFormat="1" applyFont="1" applyBorder="1" applyProtection="1">
      <protection locked="0"/>
    </xf>
    <xf numFmtId="164" fontId="29" fillId="4" borderId="61" xfId="71" applyNumberFormat="1" applyFont="1" applyBorder="1" applyProtection="1"/>
    <xf numFmtId="164" fontId="29" fillId="4" borderId="62" xfId="72" applyNumberFormat="1" applyFont="1" applyBorder="1" applyProtection="1"/>
    <xf numFmtId="167" fontId="29" fillId="4" borderId="62" xfId="74" applyNumberFormat="1" applyFont="1" applyBorder="1" applyProtection="1">
      <alignment horizontal="right" indent="2"/>
    </xf>
    <xf numFmtId="0" fontId="29" fillId="4" borderId="62" xfId="75" applyNumberFormat="1" applyFont="1" applyBorder="1" applyProtection="1">
      <alignment horizontal="center" vertical="center"/>
    </xf>
    <xf numFmtId="167" fontId="29" fillId="4" borderId="65" xfId="76" applyNumberFormat="1" applyFont="1" applyBorder="1" applyProtection="1">
      <alignment horizontal="right" indent="2"/>
    </xf>
    <xf numFmtId="164" fontId="29" fillId="4" borderId="66" xfId="77" applyNumberFormat="1" applyFont="1" applyBorder="1" applyProtection="1"/>
    <xf numFmtId="0" fontId="25" fillId="0" borderId="20" xfId="42" applyNumberFormat="1" applyFont="1" applyProtection="1">
      <protection locked="0"/>
    </xf>
    <xf numFmtId="172" fontId="29" fillId="0" borderId="22" xfId="45" applyNumberFormat="1" applyFont="1" applyAlignment="1" applyProtection="1">
      <alignment horizontal="center"/>
    </xf>
    <xf numFmtId="164" fontId="31" fillId="0" borderId="21" xfId="43" applyNumberFormat="1" applyFont="1" applyProtection="1"/>
    <xf numFmtId="164" fontId="31" fillId="0" borderId="22" xfId="44" applyNumberFormat="1" applyFont="1" applyProtection="1"/>
    <xf numFmtId="172" fontId="31" fillId="0" borderId="22" xfId="45" applyNumberFormat="1" applyFont="1" applyAlignment="1" applyProtection="1">
      <alignment horizontal="center"/>
    </xf>
    <xf numFmtId="166" fontId="31" fillId="0" borderId="22" xfId="46" applyNumberFormat="1" applyFont="1" applyProtection="1">
      <alignment horizontal="right" indent="2"/>
    </xf>
    <xf numFmtId="173" fontId="31" fillId="0" borderId="22" xfId="47" applyNumberFormat="1" applyFont="1" applyAlignment="1" applyProtection="1">
      <alignment horizontal="center"/>
    </xf>
    <xf numFmtId="166" fontId="31" fillId="0" borderId="23" xfId="48" applyNumberFormat="1" applyFont="1" applyProtection="1">
      <alignment horizontal="right" indent="2"/>
    </xf>
    <xf numFmtId="172" fontId="31" fillId="0" borderId="22" xfId="47" applyNumberFormat="1" applyFont="1" applyAlignment="1" applyProtection="1">
      <alignment horizontal="center"/>
    </xf>
    <xf numFmtId="164" fontId="31" fillId="0" borderId="24" xfId="49" applyNumberFormat="1" applyFont="1" applyProtection="1"/>
    <xf numFmtId="164" fontId="31" fillId="0" borderId="23" xfId="50" applyNumberFormat="1" applyFont="1" applyProtection="1"/>
    <xf numFmtId="164" fontId="29" fillId="4" borderId="61" xfId="71" applyNumberFormat="1" applyFont="1" applyBorder="1" applyAlignment="1" applyProtection="1">
      <alignment horizontal="center"/>
    </xf>
    <xf numFmtId="165" fontId="29" fillId="4" borderId="62" xfId="73" applyNumberFormat="1" applyFont="1" applyBorder="1" applyAlignment="1" applyProtection="1">
      <alignment horizontal="center" vertical="center"/>
    </xf>
    <xf numFmtId="172" fontId="29" fillId="4" borderId="62" xfId="73" applyNumberFormat="1" applyFont="1" applyBorder="1" applyAlignment="1" applyProtection="1">
      <alignment horizontal="center" vertical="center"/>
    </xf>
    <xf numFmtId="172" fontId="29" fillId="4" borderId="62" xfId="74" applyNumberFormat="1" applyFont="1" applyBorder="1" applyProtection="1">
      <alignment horizontal="right" indent="2"/>
    </xf>
    <xf numFmtId="172" fontId="29" fillId="0" borderId="22" xfId="46" applyNumberFormat="1" applyFont="1" applyProtection="1">
      <alignment horizontal="right" indent="2"/>
    </xf>
    <xf numFmtId="0" fontId="29" fillId="4" borderId="62" xfId="75" applyNumberFormat="1" applyFont="1" applyBorder="1" applyAlignment="1" applyProtection="1">
      <alignment horizontal="center"/>
    </xf>
    <xf numFmtId="164" fontId="0" fillId="0" borderId="0" xfId="0" applyNumberFormat="1" applyProtection="1">
      <protection locked="0"/>
    </xf>
    <xf numFmtId="0" fontId="32" fillId="0" borderId="1" xfId="79" applyNumberFormat="1" applyFont="1" applyProtection="1"/>
    <xf numFmtId="0" fontId="32" fillId="0" borderId="1" xfId="80" applyNumberFormat="1" applyFont="1" applyProtection="1">
      <alignment horizontal="center" vertical="center"/>
    </xf>
    <xf numFmtId="0" fontId="33" fillId="0" borderId="0" xfId="0" applyFont="1" applyProtection="1">
      <protection locked="0"/>
    </xf>
    <xf numFmtId="174" fontId="31" fillId="0" borderId="22" xfId="46" applyNumberFormat="1" applyFont="1" applyProtection="1">
      <alignment horizontal="right" indent="2"/>
    </xf>
    <xf numFmtId="174" fontId="31" fillId="0" borderId="23" xfId="48" applyNumberFormat="1" applyFont="1" applyProtection="1">
      <alignment horizontal="right" indent="2"/>
    </xf>
    <xf numFmtId="174" fontId="31" fillId="0" borderId="22" xfId="46" applyNumberFormat="1" applyFont="1" applyAlignment="1" applyProtection="1">
      <alignment horizontal="center"/>
    </xf>
    <xf numFmtId="0" fontId="30" fillId="0" borderId="1" xfId="2" applyNumberFormat="1" applyFont="1" applyProtection="1">
      <alignment horizontal="center"/>
      <protection locked="0"/>
    </xf>
    <xf numFmtId="0" fontId="30" fillId="0" borderId="1" xfId="2" applyFont="1">
      <alignment horizontal="center"/>
      <protection locked="0"/>
    </xf>
    <xf numFmtId="0" fontId="30" fillId="0" borderId="1" xfId="4" applyNumberFormat="1" applyFont="1" applyProtection="1">
      <alignment horizontal="center" wrapText="1"/>
      <protection locked="0"/>
    </xf>
    <xf numFmtId="0" fontId="30" fillId="0" borderId="1" xfId="4" applyFont="1">
      <alignment horizontal="center" wrapText="1"/>
      <protection locked="0"/>
    </xf>
    <xf numFmtId="0" fontId="25" fillId="2" borderId="2" xfId="9" applyNumberFormat="1" applyFont="1" applyProtection="1">
      <alignment horizontal="center" vertical="center" wrapText="1"/>
      <protection locked="0"/>
    </xf>
    <xf numFmtId="0" fontId="25" fillId="2" borderId="2" xfId="9" applyFont="1">
      <alignment horizontal="center" vertical="center" wrapText="1"/>
      <protection locked="0"/>
    </xf>
    <xf numFmtId="0" fontId="25" fillId="2" borderId="3" xfId="10" applyNumberFormat="1" applyFont="1" applyProtection="1">
      <alignment horizontal="center" vertical="center" wrapText="1"/>
      <protection locked="0"/>
    </xf>
    <xf numFmtId="0" fontId="25" fillId="2" borderId="3" xfId="10" applyFont="1">
      <alignment horizontal="center" vertical="center" wrapText="1"/>
      <protection locked="0"/>
    </xf>
    <xf numFmtId="0" fontId="25" fillId="2" borderId="4" xfId="11" applyNumberFormat="1" applyFont="1" applyProtection="1">
      <alignment horizontal="center" vertical="center" wrapText="1"/>
      <protection locked="0"/>
    </xf>
    <xf numFmtId="0" fontId="25" fillId="2" borderId="4" xfId="11" applyFont="1">
      <alignment horizontal="center" vertical="center" wrapText="1"/>
      <protection locked="0"/>
    </xf>
    <xf numFmtId="0" fontId="25" fillId="2" borderId="5" xfId="12" applyNumberFormat="1" applyFont="1" applyProtection="1">
      <alignment horizontal="center" vertical="center" wrapText="1"/>
      <protection locked="0"/>
    </xf>
    <xf numFmtId="0" fontId="25" fillId="2" borderId="5" xfId="12" applyFont="1">
      <alignment horizontal="center" vertical="center" wrapText="1"/>
      <protection locked="0"/>
    </xf>
    <xf numFmtId="3" fontId="28" fillId="0" borderId="63" xfId="51" applyNumberFormat="1" applyFont="1" applyFill="1" applyBorder="1" applyAlignment="1" applyProtection="1">
      <alignment horizontal="left"/>
      <protection locked="0"/>
    </xf>
    <xf numFmtId="164" fontId="29" fillId="0" borderId="63" xfId="52" applyNumberFormat="1" applyFont="1" applyFill="1" applyBorder="1" applyAlignment="1" applyProtection="1">
      <alignment horizontal="center"/>
    </xf>
    <xf numFmtId="0" fontId="28" fillId="0" borderId="56" xfId="31" applyNumberFormat="1" applyFont="1" applyBorder="1" applyAlignment="1" applyProtection="1">
      <alignment horizontal="left"/>
      <protection locked="0"/>
    </xf>
    <xf numFmtId="0" fontId="28" fillId="0" borderId="57" xfId="31" applyNumberFormat="1" applyFont="1" applyBorder="1" applyAlignment="1" applyProtection="1">
      <alignment horizontal="left"/>
      <protection locked="0"/>
    </xf>
    <xf numFmtId="164" fontId="29" fillId="0" borderId="63" xfId="53" applyNumberFormat="1" applyFont="1" applyFill="1" applyBorder="1" applyAlignment="1" applyProtection="1">
      <alignment horizontal="center"/>
    </xf>
    <xf numFmtId="172" fontId="29" fillId="0" borderId="69" xfId="47" applyNumberFormat="1" applyFont="1" applyBorder="1" applyAlignment="1" applyProtection="1">
      <alignment horizontal="center"/>
    </xf>
    <xf numFmtId="172" fontId="29" fillId="0" borderId="70" xfId="47" applyNumberFormat="1" applyFont="1" applyBorder="1" applyAlignment="1" applyProtection="1">
      <alignment horizontal="center"/>
    </xf>
    <xf numFmtId="164" fontId="29" fillId="0" borderId="63" xfId="58" applyNumberFormat="1" applyFont="1" applyFill="1" applyBorder="1" applyAlignment="1" applyProtection="1">
      <alignment horizontal="center"/>
    </xf>
    <xf numFmtId="174" fontId="29" fillId="0" borderId="59" xfId="35" applyNumberFormat="1" applyFont="1" applyBorder="1" applyAlignment="1" applyProtection="1">
      <alignment horizontal="center"/>
    </xf>
    <xf numFmtId="174" fontId="29" fillId="0" borderId="62" xfId="35" applyNumberFormat="1" applyFont="1" applyBorder="1" applyAlignment="1" applyProtection="1">
      <alignment horizontal="center"/>
    </xf>
    <xf numFmtId="164" fontId="29" fillId="0" borderId="63" xfId="59" applyNumberFormat="1" applyFont="1" applyFill="1" applyBorder="1" applyAlignment="1" applyProtection="1">
      <alignment horizontal="center"/>
    </xf>
    <xf numFmtId="164" fontId="29" fillId="0" borderId="69" xfId="53" applyNumberFormat="1" applyFont="1" applyFill="1" applyBorder="1" applyAlignment="1" applyProtection="1">
      <alignment horizontal="center"/>
    </xf>
    <xf numFmtId="164" fontId="29" fillId="0" borderId="67" xfId="53" applyNumberFormat="1" applyFont="1" applyFill="1" applyBorder="1" applyAlignment="1" applyProtection="1">
      <alignment horizontal="center"/>
    </xf>
    <xf numFmtId="172" fontId="29" fillId="0" borderId="59" xfId="47" applyNumberFormat="1" applyFont="1" applyBorder="1" applyAlignment="1" applyProtection="1">
      <alignment horizontal="center"/>
    </xf>
    <xf numFmtId="172" fontId="29" fillId="0" borderId="62" xfId="47" applyNumberFormat="1" applyFont="1" applyBorder="1" applyAlignment="1" applyProtection="1">
      <alignment horizontal="center"/>
    </xf>
    <xf numFmtId="174" fontId="29" fillId="0" borderId="60" xfId="37" applyNumberFormat="1" applyFont="1" applyBorder="1" applyAlignment="1" applyProtection="1">
      <alignment horizontal="center"/>
    </xf>
    <xf numFmtId="174" fontId="29" fillId="0" borderId="65" xfId="37" applyNumberFormat="1" applyFont="1" applyBorder="1" applyAlignment="1" applyProtection="1">
      <alignment horizontal="center"/>
    </xf>
    <xf numFmtId="164" fontId="29" fillId="0" borderId="58" xfId="32" applyNumberFormat="1" applyFont="1" applyBorder="1" applyAlignment="1" applyProtection="1">
      <alignment horizontal="center"/>
    </xf>
    <xf numFmtId="164" fontId="29" fillId="0" borderId="61" xfId="32" applyNumberFormat="1" applyFont="1" applyBorder="1" applyAlignment="1" applyProtection="1">
      <alignment horizontal="center"/>
    </xf>
    <xf numFmtId="164" fontId="29" fillId="0" borderId="59" xfId="33" applyNumberFormat="1" applyFont="1" applyBorder="1" applyAlignment="1" applyProtection="1">
      <alignment horizontal="center"/>
    </xf>
    <xf numFmtId="164" fontId="29" fillId="0" borderId="62" xfId="33" applyNumberFormat="1" applyFont="1" applyBorder="1" applyAlignment="1" applyProtection="1">
      <alignment horizontal="center"/>
    </xf>
    <xf numFmtId="172" fontId="29" fillId="0" borderId="59" xfId="46" applyNumberFormat="1" applyFont="1" applyBorder="1" applyAlignment="1" applyProtection="1">
      <alignment horizontal="center"/>
    </xf>
    <xf numFmtId="172" fontId="29" fillId="0" borderId="62" xfId="46" applyNumberFormat="1" applyFont="1" applyBorder="1" applyAlignment="1" applyProtection="1">
      <alignment horizontal="center"/>
    </xf>
    <xf numFmtId="172" fontId="29" fillId="0" borderId="59" xfId="45" applyNumberFormat="1" applyFont="1" applyBorder="1" applyAlignment="1" applyProtection="1">
      <alignment horizontal="center"/>
    </xf>
    <xf numFmtId="172" fontId="29" fillId="0" borderId="62" xfId="45" applyNumberFormat="1" applyFont="1" applyBorder="1" applyAlignment="1" applyProtection="1">
      <alignment horizontal="center"/>
    </xf>
    <xf numFmtId="164" fontId="29" fillId="0" borderId="59" xfId="38" applyNumberFormat="1" applyFont="1" applyBorder="1" applyAlignment="1" applyProtection="1">
      <alignment horizontal="center"/>
    </xf>
    <xf numFmtId="164" fontId="29" fillId="0" borderId="62" xfId="38" applyNumberFormat="1" applyFont="1" applyBorder="1" applyAlignment="1" applyProtection="1">
      <alignment horizontal="center"/>
    </xf>
    <xf numFmtId="164" fontId="29" fillId="0" borderId="60" xfId="39" applyNumberFormat="1" applyFont="1" applyBorder="1" applyAlignment="1" applyProtection="1">
      <alignment horizontal="center"/>
    </xf>
    <xf numFmtId="164" fontId="29" fillId="0" borderId="65" xfId="39" applyNumberFormat="1" applyFont="1" applyBorder="1" applyAlignment="1" applyProtection="1">
      <alignment horizontal="center"/>
    </xf>
    <xf numFmtId="172" fontId="29" fillId="0" borderId="69" xfId="45" applyNumberFormat="1" applyFont="1" applyBorder="1" applyAlignment="1" applyProtection="1">
      <alignment horizontal="center"/>
    </xf>
    <xf numFmtId="172" fontId="29" fillId="0" borderId="70" xfId="45" applyNumberFormat="1" applyFont="1" applyBorder="1" applyAlignment="1" applyProtection="1">
      <alignment horizontal="center"/>
    </xf>
    <xf numFmtId="164" fontId="29" fillId="0" borderId="68" xfId="39" applyNumberFormat="1" applyFont="1" applyBorder="1" applyAlignment="1" applyProtection="1">
      <alignment horizontal="center"/>
    </xf>
    <xf numFmtId="173" fontId="29" fillId="0" borderId="59" xfId="47" applyNumberFormat="1" applyFont="1" applyBorder="1" applyAlignment="1" applyProtection="1">
      <alignment horizontal="center"/>
    </xf>
    <xf numFmtId="173" fontId="29" fillId="0" borderId="62" xfId="47" applyNumberFormat="1" applyFont="1" applyBorder="1" applyAlignment="1" applyProtection="1">
      <alignment horizontal="center"/>
    </xf>
    <xf numFmtId="174" fontId="31" fillId="0" borderId="59" xfId="46" applyNumberFormat="1" applyFont="1" applyBorder="1" applyAlignment="1" applyProtection="1">
      <alignment horizontal="center" wrapText="1"/>
    </xf>
    <xf numFmtId="0" fontId="0" fillId="0" borderId="62" xfId="0" applyBorder="1" applyAlignment="1">
      <alignment horizontal="center" wrapText="1"/>
    </xf>
    <xf numFmtId="174" fontId="31" fillId="0" borderId="60" xfId="48" applyNumberFormat="1" applyFont="1" applyBorder="1" applyAlignment="1" applyProtection="1">
      <alignment horizontal="center" wrapText="1"/>
    </xf>
    <xf numFmtId="0" fontId="0" fillId="0" borderId="65" xfId="0" applyBorder="1" applyAlignment="1">
      <alignment horizontal="center" wrapText="1"/>
    </xf>
    <xf numFmtId="172" fontId="31" fillId="0" borderId="59" xfId="47" applyNumberFormat="1" applyFont="1" applyBorder="1" applyAlignment="1" applyProtection="1">
      <alignment horizontal="center" wrapText="1"/>
    </xf>
    <xf numFmtId="164" fontId="31" fillId="0" borderId="22" xfId="44" applyNumberFormat="1" applyFont="1" applyAlignment="1" applyProtection="1">
      <alignment horizontal="center"/>
    </xf>
    <xf numFmtId="164" fontId="31" fillId="0" borderId="21" xfId="43" applyNumberFormat="1" applyFont="1" applyAlignment="1" applyProtection="1">
      <alignment horizontal="center"/>
    </xf>
    <xf numFmtId="164" fontId="31" fillId="0" borderId="24" xfId="49" applyNumberFormat="1" applyFont="1" applyAlignment="1" applyProtection="1">
      <alignment horizontal="center"/>
    </xf>
    <xf numFmtId="164" fontId="31" fillId="0" borderId="23" xfId="50" applyNumberFormat="1" applyFont="1" applyAlignment="1" applyProtection="1">
      <alignment horizontal="center"/>
    </xf>
    <xf numFmtId="164" fontId="29" fillId="4" borderId="62" xfId="72" applyNumberFormat="1" applyFont="1" applyBorder="1" applyAlignment="1" applyProtection="1">
      <alignment horizontal="center"/>
    </xf>
    <xf numFmtId="164" fontId="29" fillId="4" borderId="66" xfId="77" applyNumberFormat="1" applyFont="1" applyBorder="1" applyAlignment="1" applyProtection="1">
      <alignment horizontal="center"/>
    </xf>
  </cellXfs>
  <cellStyles count="191">
    <cellStyle name="br" xfId="187"/>
    <cellStyle name="col" xfId="186"/>
    <cellStyle name="style0" xfId="188"/>
    <cellStyle name="td" xfId="189"/>
    <cellStyle name="tr" xfId="185"/>
    <cellStyle name="xl100" xfId="14"/>
    <cellStyle name="xl101" xfId="23"/>
    <cellStyle name="xl102" xfId="5"/>
    <cellStyle name="xl103" xfId="87"/>
    <cellStyle name="xl104" xfId="89"/>
    <cellStyle name="xl105" xfId="94"/>
    <cellStyle name="xl106" xfId="95"/>
    <cellStyle name="xl107" xfId="101"/>
    <cellStyle name="xl108" xfId="96"/>
    <cellStyle name="xl109" xfId="90"/>
    <cellStyle name="xl110" xfId="97"/>
    <cellStyle name="xl111" xfId="102"/>
    <cellStyle name="xl112" xfId="103"/>
    <cellStyle name="xl113" xfId="85"/>
    <cellStyle name="xl114" xfId="88"/>
    <cellStyle name="xl115" xfId="91"/>
    <cellStyle name="xl116" xfId="98"/>
    <cellStyle name="xl117" xfId="92"/>
    <cellStyle name="xl118" xfId="99"/>
    <cellStyle name="xl119" xfId="84"/>
    <cellStyle name="xl120" xfId="86"/>
    <cellStyle name="xl121" xfId="93"/>
    <cellStyle name="xl122" xfId="100"/>
    <cellStyle name="xl123" xfId="82"/>
    <cellStyle name="xl124" xfId="83"/>
    <cellStyle name="xl125" xfId="104"/>
    <cellStyle name="xl126" xfId="107"/>
    <cellStyle name="xl127" xfId="112"/>
    <cellStyle name="xl128" xfId="129"/>
    <cellStyle name="xl129" xfId="133"/>
    <cellStyle name="xl130" xfId="135"/>
    <cellStyle name="xl131" xfId="106"/>
    <cellStyle name="xl132" xfId="120"/>
    <cellStyle name="xl133" xfId="121"/>
    <cellStyle name="xl134" xfId="105"/>
    <cellStyle name="xl135" xfId="108"/>
    <cellStyle name="xl136" xfId="136"/>
    <cellStyle name="xl137" xfId="113"/>
    <cellStyle name="xl138" xfId="124"/>
    <cellStyle name="xl139" xfId="122"/>
    <cellStyle name="xl140" xfId="109"/>
    <cellStyle name="xl141" xfId="114"/>
    <cellStyle name="xl142" xfId="123"/>
    <cellStyle name="xl143" xfId="130"/>
    <cellStyle name="xl144" xfId="137"/>
    <cellStyle name="xl145" xfId="138"/>
    <cellStyle name="xl146" xfId="139"/>
    <cellStyle name="xl147" xfId="131"/>
    <cellStyle name="xl148" xfId="115"/>
    <cellStyle name="xl149" xfId="116"/>
    <cellStyle name="xl150" xfId="132"/>
    <cellStyle name="xl151" xfId="110"/>
    <cellStyle name="xl152" xfId="125"/>
    <cellStyle name="xl153" xfId="117"/>
    <cellStyle name="xl154" xfId="126"/>
    <cellStyle name="xl155" xfId="127"/>
    <cellStyle name="xl156" xfId="118"/>
    <cellStyle name="xl157" xfId="111"/>
    <cellStyle name="xl158" xfId="119"/>
    <cellStyle name="xl159" xfId="128"/>
    <cellStyle name="xl160" xfId="134"/>
    <cellStyle name="xl161" xfId="140"/>
    <cellStyle name="xl162" xfId="148"/>
    <cellStyle name="xl163" xfId="153"/>
    <cellStyle name="xl164" xfId="155"/>
    <cellStyle name="xl165" xfId="156"/>
    <cellStyle name="xl166" xfId="160"/>
    <cellStyle name="xl167" xfId="141"/>
    <cellStyle name="xl168" xfId="145"/>
    <cellStyle name="xl169" xfId="149"/>
    <cellStyle name="xl170" xfId="161"/>
    <cellStyle name="xl171" xfId="146"/>
    <cellStyle name="xl172" xfId="150"/>
    <cellStyle name="xl173" xfId="142"/>
    <cellStyle name="xl174" xfId="147"/>
    <cellStyle name="xl175" xfId="151"/>
    <cellStyle name="xl176" xfId="154"/>
    <cellStyle name="xl177" xfId="157"/>
    <cellStyle name="xl178" xfId="162"/>
    <cellStyle name="xl179" xfId="143"/>
    <cellStyle name="xl180" xfId="152"/>
    <cellStyle name="xl181" xfId="158"/>
    <cellStyle name="xl182" xfId="144"/>
    <cellStyle name="xl183" xfId="159"/>
    <cellStyle name="xl184" xfId="165"/>
    <cellStyle name="xl185" xfId="170"/>
    <cellStyle name="xl186" xfId="173"/>
    <cellStyle name="xl187" xfId="175"/>
    <cellStyle name="xl188" xfId="180"/>
    <cellStyle name="xl189" xfId="172"/>
    <cellStyle name="xl190" xfId="174"/>
    <cellStyle name="xl191" xfId="176"/>
    <cellStyle name="xl192" xfId="181"/>
    <cellStyle name="xl193" xfId="166"/>
    <cellStyle name="xl194" xfId="171"/>
    <cellStyle name="xl195" xfId="177"/>
    <cellStyle name="xl196" xfId="182"/>
    <cellStyle name="xl197" xfId="167"/>
    <cellStyle name="xl198" xfId="178"/>
    <cellStyle name="xl199" xfId="183"/>
    <cellStyle name="xl200" xfId="168"/>
    <cellStyle name="xl201" xfId="179"/>
    <cellStyle name="xl202" xfId="184"/>
    <cellStyle name="xl203" xfId="163"/>
    <cellStyle name="xl204" xfId="164"/>
    <cellStyle name="xl205" xfId="169"/>
    <cellStyle name="xl21" xfId="190"/>
    <cellStyle name="xl22" xfId="1"/>
    <cellStyle name="xl23" xfId="30"/>
    <cellStyle name="xl24" xfId="60"/>
    <cellStyle name="xl25" xfId="6"/>
    <cellStyle name="xl26" xfId="9"/>
    <cellStyle name="xl27" xfId="24"/>
    <cellStyle name="xl28" xfId="31"/>
    <cellStyle name="xl29" xfId="42"/>
    <cellStyle name="xl30" xfId="51"/>
    <cellStyle name="xl31" xfId="61"/>
    <cellStyle name="xl32" xfId="70"/>
    <cellStyle name="xl33" xfId="79"/>
    <cellStyle name="xl34" xfId="15"/>
    <cellStyle name="xl35" xfId="25"/>
    <cellStyle name="xl36" xfId="32"/>
    <cellStyle name="xl37" xfId="43"/>
    <cellStyle name="xl38" xfId="52"/>
    <cellStyle name="xl39" xfId="62"/>
    <cellStyle name="xl40" xfId="71"/>
    <cellStyle name="xl41" xfId="16"/>
    <cellStyle name="xl42" xfId="26"/>
    <cellStyle name="xl43" xfId="33"/>
    <cellStyle name="xl44" xfId="44"/>
    <cellStyle name="xl45" xfId="53"/>
    <cellStyle name="xl46" xfId="63"/>
    <cellStyle name="xl47" xfId="72"/>
    <cellStyle name="xl48" xfId="7"/>
    <cellStyle name="xl49" xfId="34"/>
    <cellStyle name="xl50" xfId="45"/>
    <cellStyle name="xl51" xfId="54"/>
    <cellStyle name="xl52" xfId="64"/>
    <cellStyle name="xl53" xfId="73"/>
    <cellStyle name="xl54" xfId="80"/>
    <cellStyle name="xl55" xfId="10"/>
    <cellStyle name="xl56" xfId="17"/>
    <cellStyle name="xl57" xfId="27"/>
    <cellStyle name="xl58" xfId="35"/>
    <cellStyle name="xl59" xfId="46"/>
    <cellStyle name="xl60" xfId="55"/>
    <cellStyle name="xl61" xfId="65"/>
    <cellStyle name="xl62" xfId="74"/>
    <cellStyle name="xl63" xfId="36"/>
    <cellStyle name="xl64" xfId="47"/>
    <cellStyle name="xl65" xfId="56"/>
    <cellStyle name="xl66" xfId="66"/>
    <cellStyle name="xl67" xfId="75"/>
    <cellStyle name="xl68" xfId="11"/>
    <cellStyle name="xl69" xfId="18"/>
    <cellStyle name="xl70" xfId="28"/>
    <cellStyle name="xl71" xfId="37"/>
    <cellStyle name="xl72" xfId="48"/>
    <cellStyle name="xl73" xfId="57"/>
    <cellStyle name="xl74" xfId="67"/>
    <cellStyle name="xl75" xfId="76"/>
    <cellStyle name="xl76" xfId="81"/>
    <cellStyle name="xl77" xfId="19"/>
    <cellStyle name="xl78" xfId="20"/>
    <cellStyle name="xl79" xfId="29"/>
    <cellStyle name="xl80" xfId="38"/>
    <cellStyle name="xl81" xfId="49"/>
    <cellStyle name="xl82" xfId="58"/>
    <cellStyle name="xl83" xfId="68"/>
    <cellStyle name="xl84" xfId="77"/>
    <cellStyle name="xl85" xfId="2"/>
    <cellStyle name="xl86" xfId="4"/>
    <cellStyle name="xl87" xfId="12"/>
    <cellStyle name="xl88" xfId="39"/>
    <cellStyle name="xl89" xfId="50"/>
    <cellStyle name="xl90" xfId="59"/>
    <cellStyle name="xl91" xfId="69"/>
    <cellStyle name="xl92" xfId="78"/>
    <cellStyle name="xl93" xfId="3"/>
    <cellStyle name="xl94" xfId="8"/>
    <cellStyle name="xl95" xfId="21"/>
    <cellStyle name="xl96" xfId="40"/>
    <cellStyle name="xl97" xfId="13"/>
    <cellStyle name="xl98" xfId="22"/>
    <cellStyle name="xl99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4" zoomScale="55" zoomScaleNormal="55" zoomScaleSheetLayoutView="55" zoomScalePageLayoutView="55" workbookViewId="0">
      <pane xSplit="16" topLeftCell="S1" activePane="topRight" state="frozen"/>
      <selection pane="topRight" activeCell="I24" sqref="I24:I25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4.710937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6.2851562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9" ht="21" customHeight="1" x14ac:dyDescent="0.25">
      <c r="A1" s="2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2"/>
    </row>
    <row r="2" spans="1:19" ht="24.75" customHeight="1" x14ac:dyDescent="0.25">
      <c r="A2" s="2"/>
      <c r="B2" s="55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"/>
    </row>
    <row r="3" spans="1:19" ht="12.75" customHeight="1" x14ac:dyDescent="0.25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9" ht="39.6" customHeight="1" x14ac:dyDescent="0.25">
      <c r="A4" s="2"/>
      <c r="B4" s="57" t="s">
        <v>2</v>
      </c>
      <c r="C4" s="59" t="s">
        <v>3</v>
      </c>
      <c r="D4" s="60"/>
      <c r="E4" s="60"/>
      <c r="F4" s="60"/>
      <c r="G4" s="61" t="s">
        <v>4</v>
      </c>
      <c r="H4" s="62"/>
      <c r="I4" s="62"/>
      <c r="J4" s="62"/>
      <c r="K4" s="59" t="s">
        <v>5</v>
      </c>
      <c r="L4" s="60"/>
      <c r="M4" s="60"/>
      <c r="N4" s="60"/>
      <c r="O4" s="63" t="s">
        <v>6</v>
      </c>
      <c r="P4" s="64"/>
      <c r="Q4" s="2"/>
    </row>
    <row r="5" spans="1:19" ht="179.25" customHeight="1" x14ac:dyDescent="0.25">
      <c r="A5" s="2"/>
      <c r="B5" s="58"/>
      <c r="C5" s="10" t="s">
        <v>7</v>
      </c>
      <c r="D5" s="11" t="s">
        <v>8</v>
      </c>
      <c r="E5" s="11" t="s">
        <v>9</v>
      </c>
      <c r="F5" s="12" t="s">
        <v>10</v>
      </c>
      <c r="G5" s="11" t="s">
        <v>7</v>
      </c>
      <c r="H5" s="11" t="s">
        <v>8</v>
      </c>
      <c r="I5" s="11" t="s">
        <v>9</v>
      </c>
      <c r="J5" s="13" t="s">
        <v>11</v>
      </c>
      <c r="K5" s="10" t="s">
        <v>7</v>
      </c>
      <c r="L5" s="11" t="s">
        <v>8</v>
      </c>
      <c r="M5" s="11" t="s">
        <v>9</v>
      </c>
      <c r="N5" s="14" t="s">
        <v>11</v>
      </c>
      <c r="O5" s="15" t="s">
        <v>7</v>
      </c>
      <c r="P5" s="13" t="s">
        <v>8</v>
      </c>
      <c r="Q5" s="2"/>
    </row>
    <row r="6" spans="1:19" ht="21" hidden="1" x14ac:dyDescent="0.25">
      <c r="A6" s="2"/>
      <c r="B6" s="16"/>
      <c r="C6" s="17">
        <v>1</v>
      </c>
      <c r="D6" s="18">
        <v>2</v>
      </c>
      <c r="E6" s="18">
        <v>3</v>
      </c>
      <c r="F6" s="19">
        <v>4</v>
      </c>
      <c r="G6" s="18">
        <v>5</v>
      </c>
      <c r="H6" s="18">
        <v>6</v>
      </c>
      <c r="I6" s="18">
        <v>7</v>
      </c>
      <c r="J6" s="20">
        <v>8</v>
      </c>
      <c r="K6" s="17">
        <v>9</v>
      </c>
      <c r="L6" s="18">
        <v>10</v>
      </c>
      <c r="M6" s="18">
        <v>11</v>
      </c>
      <c r="N6" s="20">
        <v>12</v>
      </c>
      <c r="O6" s="21">
        <v>13</v>
      </c>
      <c r="P6" s="20">
        <v>14</v>
      </c>
      <c r="Q6" s="2"/>
    </row>
    <row r="7" spans="1:19" ht="34.5" customHeight="1" thickBot="1" x14ac:dyDescent="0.35">
      <c r="A7" s="5"/>
      <c r="B7" s="29" t="s">
        <v>12</v>
      </c>
      <c r="C7" s="31">
        <v>132644</v>
      </c>
      <c r="D7" s="32">
        <v>132250.79999999999</v>
      </c>
      <c r="E7" s="30">
        <f>D7/C7*100</f>
        <v>99.703567443683838</v>
      </c>
      <c r="F7" s="44">
        <v>76.900000000000006</v>
      </c>
      <c r="G7" s="32">
        <v>12343.2</v>
      </c>
      <c r="H7" s="32">
        <v>13333.1</v>
      </c>
      <c r="I7" s="37">
        <f>H7/G7*100</f>
        <v>108.01980037591548</v>
      </c>
      <c r="J7" s="36">
        <v>-0.14000000000000001</v>
      </c>
      <c r="K7" s="31">
        <v>133803.4</v>
      </c>
      <c r="L7" s="32">
        <v>130170.3</v>
      </c>
      <c r="M7" s="37">
        <f>L7/K7*100</f>
        <v>97.28474762225774</v>
      </c>
      <c r="N7" s="34">
        <v>0.72</v>
      </c>
      <c r="O7" s="38">
        <v>-1159.4000000000001</v>
      </c>
      <c r="P7" s="39">
        <v>2080.5</v>
      </c>
      <c r="Q7" s="5"/>
    </row>
    <row r="8" spans="1:19" ht="20.100000000000001" customHeight="1" x14ac:dyDescent="0.25">
      <c r="A8" s="5"/>
      <c r="B8" s="67" t="s">
        <v>16</v>
      </c>
      <c r="C8" s="82">
        <v>61214.7</v>
      </c>
      <c r="D8" s="84">
        <v>61616.800000000003</v>
      </c>
      <c r="E8" s="88">
        <f t="shared" ref="E8:E24" si="0">D8/C8*100</f>
        <v>100.65686836658516</v>
      </c>
      <c r="F8" s="86">
        <v>117.8</v>
      </c>
      <c r="G8" s="84">
        <v>8698.5</v>
      </c>
      <c r="H8" s="84">
        <v>9652.4</v>
      </c>
      <c r="I8" s="78">
        <f t="shared" ref="I8:I28" si="1">H8/G8*100</f>
        <v>110.96625855032475</v>
      </c>
      <c r="J8" s="80">
        <v>-6.8</v>
      </c>
      <c r="K8" s="82">
        <v>61860.4</v>
      </c>
      <c r="L8" s="84">
        <v>61111.9</v>
      </c>
      <c r="M8" s="78">
        <f t="shared" ref="M8:M28" si="2">L8/K8*100</f>
        <v>98.790017523326711</v>
      </c>
      <c r="N8" s="73">
        <v>111</v>
      </c>
      <c r="O8" s="90">
        <v>-645.70000000000005</v>
      </c>
      <c r="P8" s="92">
        <v>505</v>
      </c>
      <c r="Q8" s="5"/>
    </row>
    <row r="9" spans="1:19" ht="20.100000000000001" customHeight="1" thickBot="1" x14ac:dyDescent="0.3">
      <c r="A9" s="5"/>
      <c r="B9" s="68"/>
      <c r="C9" s="83"/>
      <c r="D9" s="85"/>
      <c r="E9" s="89"/>
      <c r="F9" s="87"/>
      <c r="G9" s="85"/>
      <c r="H9" s="85"/>
      <c r="I9" s="79"/>
      <c r="J9" s="81"/>
      <c r="K9" s="83"/>
      <c r="L9" s="85"/>
      <c r="M9" s="79"/>
      <c r="N9" s="74"/>
      <c r="O9" s="91"/>
      <c r="P9" s="93"/>
      <c r="Q9" s="5"/>
      <c r="S9" s="46"/>
    </row>
    <row r="10" spans="1:19" ht="20.100000000000001" customHeight="1" x14ac:dyDescent="0.25">
      <c r="A10" s="5"/>
      <c r="B10" s="67" t="s">
        <v>17</v>
      </c>
      <c r="C10" s="82">
        <v>6001.6</v>
      </c>
      <c r="D10" s="84">
        <v>5809.5</v>
      </c>
      <c r="E10" s="88">
        <f t="shared" si="0"/>
        <v>96.799186883497725</v>
      </c>
      <c r="F10" s="86">
        <v>43.1</v>
      </c>
      <c r="G10" s="84">
        <v>206.5</v>
      </c>
      <c r="H10" s="84">
        <v>178.8</v>
      </c>
      <c r="I10" s="78">
        <f t="shared" si="1"/>
        <v>86.585956416464896</v>
      </c>
      <c r="J10" s="80">
        <v>-31.5</v>
      </c>
      <c r="K10" s="82">
        <v>6004.7</v>
      </c>
      <c r="L10" s="84">
        <v>5761.5</v>
      </c>
      <c r="M10" s="78">
        <f t="shared" si="2"/>
        <v>95.949839292554174</v>
      </c>
      <c r="N10" s="73">
        <v>41.6</v>
      </c>
      <c r="O10" s="90">
        <v>-3.1</v>
      </c>
      <c r="P10" s="92">
        <v>47.9</v>
      </c>
      <c r="Q10" s="5"/>
    </row>
    <row r="11" spans="1:19" ht="20.100000000000001" customHeight="1" thickBot="1" x14ac:dyDescent="0.3">
      <c r="A11" s="5"/>
      <c r="B11" s="68"/>
      <c r="C11" s="83"/>
      <c r="D11" s="85"/>
      <c r="E11" s="89"/>
      <c r="F11" s="87"/>
      <c r="G11" s="85"/>
      <c r="H11" s="85"/>
      <c r="I11" s="79"/>
      <c r="J11" s="81"/>
      <c r="K11" s="83"/>
      <c r="L11" s="85"/>
      <c r="M11" s="79"/>
      <c r="N11" s="74"/>
      <c r="O11" s="91"/>
      <c r="P11" s="93"/>
      <c r="Q11" s="5"/>
    </row>
    <row r="12" spans="1:19" ht="20.100000000000001" customHeight="1" x14ac:dyDescent="0.25">
      <c r="A12" s="5"/>
      <c r="B12" s="67" t="s">
        <v>18</v>
      </c>
      <c r="C12" s="82">
        <v>4350.8999999999996</v>
      </c>
      <c r="D12" s="84">
        <v>4333</v>
      </c>
      <c r="E12" s="88">
        <f t="shared" si="0"/>
        <v>99.588590866257562</v>
      </c>
      <c r="F12" s="86">
        <v>38.200000000000003</v>
      </c>
      <c r="G12" s="84">
        <v>94.9</v>
      </c>
      <c r="H12" s="84">
        <v>104.2</v>
      </c>
      <c r="I12" s="78">
        <f t="shared" si="1"/>
        <v>109.79978925184403</v>
      </c>
      <c r="J12" s="80">
        <v>-22.4</v>
      </c>
      <c r="K12" s="82">
        <v>4413.2</v>
      </c>
      <c r="L12" s="84">
        <v>4382</v>
      </c>
      <c r="M12" s="78">
        <f t="shared" si="2"/>
        <v>99.293030000906384</v>
      </c>
      <c r="N12" s="73">
        <v>42.4</v>
      </c>
      <c r="O12" s="90">
        <v>-62.3</v>
      </c>
      <c r="P12" s="92">
        <v>-49</v>
      </c>
      <c r="Q12" s="5"/>
    </row>
    <row r="13" spans="1:19" ht="20.100000000000001" customHeight="1" thickBot="1" x14ac:dyDescent="0.3">
      <c r="A13" s="5"/>
      <c r="B13" s="68"/>
      <c r="C13" s="83"/>
      <c r="D13" s="85"/>
      <c r="E13" s="89"/>
      <c r="F13" s="87"/>
      <c r="G13" s="85"/>
      <c r="H13" s="85"/>
      <c r="I13" s="79"/>
      <c r="J13" s="81"/>
      <c r="K13" s="83"/>
      <c r="L13" s="85"/>
      <c r="M13" s="79"/>
      <c r="N13" s="74"/>
      <c r="O13" s="91"/>
      <c r="P13" s="93"/>
      <c r="Q13" s="5"/>
    </row>
    <row r="14" spans="1:19" ht="20.100000000000001" customHeight="1" x14ac:dyDescent="0.25">
      <c r="A14" s="5"/>
      <c r="B14" s="67" t="s">
        <v>20</v>
      </c>
      <c r="C14" s="82">
        <v>6942.1</v>
      </c>
      <c r="D14" s="84">
        <v>6773.6</v>
      </c>
      <c r="E14" s="88">
        <f t="shared" si="0"/>
        <v>97.572780570720681</v>
      </c>
      <c r="F14" s="86">
        <v>49.6</v>
      </c>
      <c r="G14" s="84">
        <v>132</v>
      </c>
      <c r="H14" s="84">
        <v>135.9</v>
      </c>
      <c r="I14" s="78">
        <f t="shared" si="1"/>
        <v>102.95454545454545</v>
      </c>
      <c r="J14" s="80">
        <v>-16.7</v>
      </c>
      <c r="K14" s="82">
        <v>6956.1</v>
      </c>
      <c r="L14" s="84">
        <v>6691.2</v>
      </c>
      <c r="M14" s="78">
        <f t="shared" si="2"/>
        <v>96.191831629792546</v>
      </c>
      <c r="N14" s="73">
        <v>48.1</v>
      </c>
      <c r="O14" s="90">
        <v>-13.9</v>
      </c>
      <c r="P14" s="92">
        <v>82.4</v>
      </c>
      <c r="Q14" s="5"/>
    </row>
    <row r="15" spans="1:19" ht="20.100000000000001" customHeight="1" thickBot="1" x14ac:dyDescent="0.3">
      <c r="A15" s="5"/>
      <c r="B15" s="68"/>
      <c r="C15" s="83"/>
      <c r="D15" s="85"/>
      <c r="E15" s="89"/>
      <c r="F15" s="87"/>
      <c r="G15" s="85"/>
      <c r="H15" s="85"/>
      <c r="I15" s="79"/>
      <c r="J15" s="81"/>
      <c r="K15" s="83"/>
      <c r="L15" s="85"/>
      <c r="M15" s="79"/>
      <c r="N15" s="74"/>
      <c r="O15" s="91"/>
      <c r="P15" s="93"/>
      <c r="Q15" s="5"/>
    </row>
    <row r="16" spans="1:19" ht="20.100000000000001" customHeight="1" x14ac:dyDescent="0.25">
      <c r="A16" s="5"/>
      <c r="B16" s="67" t="s">
        <v>21</v>
      </c>
      <c r="C16" s="82">
        <v>7859.1</v>
      </c>
      <c r="D16" s="84">
        <v>7775.4</v>
      </c>
      <c r="E16" s="88">
        <f t="shared" si="0"/>
        <v>98.934992556399578</v>
      </c>
      <c r="F16" s="86">
        <v>45</v>
      </c>
      <c r="G16" s="84">
        <v>203</v>
      </c>
      <c r="H16" s="84">
        <v>188.9</v>
      </c>
      <c r="I16" s="78">
        <f t="shared" si="1"/>
        <v>93.054187192118235</v>
      </c>
      <c r="J16" s="80">
        <v>-33.1</v>
      </c>
      <c r="K16" s="82">
        <v>7895.3</v>
      </c>
      <c r="L16" s="84">
        <v>7568.4</v>
      </c>
      <c r="M16" s="78">
        <f t="shared" si="2"/>
        <v>95.859562017909383</v>
      </c>
      <c r="N16" s="73">
        <v>41.4</v>
      </c>
      <c r="O16" s="90">
        <v>-36.299999999999997</v>
      </c>
      <c r="P16" s="92">
        <v>207</v>
      </c>
      <c r="Q16" s="5"/>
    </row>
    <row r="17" spans="1:17" ht="20.100000000000001" customHeight="1" thickBot="1" x14ac:dyDescent="0.3">
      <c r="A17" s="5"/>
      <c r="B17" s="68"/>
      <c r="C17" s="83"/>
      <c r="D17" s="85"/>
      <c r="E17" s="89"/>
      <c r="F17" s="87"/>
      <c r="G17" s="85"/>
      <c r="H17" s="85"/>
      <c r="I17" s="79"/>
      <c r="J17" s="81"/>
      <c r="K17" s="83"/>
      <c r="L17" s="85"/>
      <c r="M17" s="79"/>
      <c r="N17" s="74"/>
      <c r="O17" s="91"/>
      <c r="P17" s="93"/>
      <c r="Q17" s="5"/>
    </row>
    <row r="18" spans="1:17" ht="20.100000000000001" customHeight="1" x14ac:dyDescent="0.25">
      <c r="A18" s="5"/>
      <c r="B18" s="67" t="s">
        <v>22</v>
      </c>
      <c r="C18" s="82">
        <v>10806.1</v>
      </c>
      <c r="D18" s="84">
        <v>10864.4</v>
      </c>
      <c r="E18" s="88">
        <f t="shared" si="0"/>
        <v>100.53951009152237</v>
      </c>
      <c r="F18" s="86">
        <v>83.4</v>
      </c>
      <c r="G18" s="84">
        <v>1320.8</v>
      </c>
      <c r="H18" s="84">
        <v>1379.1</v>
      </c>
      <c r="I18" s="78">
        <f t="shared" si="1"/>
        <v>104.41399152029074</v>
      </c>
      <c r="J18" s="80">
        <v>-25.3</v>
      </c>
      <c r="K18" s="82">
        <v>10920</v>
      </c>
      <c r="L18" s="84">
        <v>10693.6</v>
      </c>
      <c r="M18" s="78">
        <f t="shared" si="2"/>
        <v>97.926739926739927</v>
      </c>
      <c r="N18" s="73">
        <v>74.099999999999994</v>
      </c>
      <c r="O18" s="90">
        <v>-113.9</v>
      </c>
      <c r="P18" s="92">
        <v>170.8</v>
      </c>
      <c r="Q18" s="5"/>
    </row>
    <row r="19" spans="1:17" ht="20.100000000000001" customHeight="1" thickBot="1" x14ac:dyDescent="0.3">
      <c r="A19" s="5"/>
      <c r="B19" s="68"/>
      <c r="C19" s="83"/>
      <c r="D19" s="85"/>
      <c r="E19" s="89"/>
      <c r="F19" s="87"/>
      <c r="G19" s="85"/>
      <c r="H19" s="85"/>
      <c r="I19" s="79"/>
      <c r="J19" s="81"/>
      <c r="K19" s="83"/>
      <c r="L19" s="85"/>
      <c r="M19" s="79"/>
      <c r="N19" s="74"/>
      <c r="O19" s="91"/>
      <c r="P19" s="93"/>
      <c r="Q19" s="5"/>
    </row>
    <row r="20" spans="1:17" ht="20.100000000000001" customHeight="1" x14ac:dyDescent="0.25">
      <c r="A20" s="5"/>
      <c r="B20" s="67" t="s">
        <v>23</v>
      </c>
      <c r="C20" s="82">
        <v>9507</v>
      </c>
      <c r="D20" s="84">
        <v>9429.2999999999993</v>
      </c>
      <c r="E20" s="88">
        <f t="shared" si="0"/>
        <v>99.182707478699896</v>
      </c>
      <c r="F20" s="86">
        <v>54</v>
      </c>
      <c r="G20" s="84">
        <v>360.1</v>
      </c>
      <c r="H20" s="84">
        <v>380.4</v>
      </c>
      <c r="I20" s="78">
        <f t="shared" si="1"/>
        <v>105.6373229658428</v>
      </c>
      <c r="J20" s="80">
        <v>-9.3000000000000007</v>
      </c>
      <c r="K20" s="82">
        <v>9608.6</v>
      </c>
      <c r="L20" s="84">
        <v>8956.7999999999993</v>
      </c>
      <c r="M20" s="78">
        <f t="shared" si="2"/>
        <v>93.216493557854406</v>
      </c>
      <c r="N20" s="73">
        <v>45.2</v>
      </c>
      <c r="O20" s="90">
        <v>-101.6</v>
      </c>
      <c r="P20" s="92">
        <v>472.6</v>
      </c>
      <c r="Q20" s="5"/>
    </row>
    <row r="21" spans="1:17" ht="20.100000000000001" customHeight="1" thickBot="1" x14ac:dyDescent="0.3">
      <c r="A21" s="5"/>
      <c r="B21" s="68"/>
      <c r="C21" s="83"/>
      <c r="D21" s="85"/>
      <c r="E21" s="89"/>
      <c r="F21" s="87"/>
      <c r="G21" s="85"/>
      <c r="H21" s="85"/>
      <c r="I21" s="79"/>
      <c r="J21" s="81"/>
      <c r="K21" s="83"/>
      <c r="L21" s="85"/>
      <c r="M21" s="79"/>
      <c r="N21" s="74"/>
      <c r="O21" s="91"/>
      <c r="P21" s="93"/>
      <c r="Q21" s="5"/>
    </row>
    <row r="22" spans="1:17" ht="20.100000000000001" customHeight="1" x14ac:dyDescent="0.25">
      <c r="A22" s="5"/>
      <c r="B22" s="67" t="s">
        <v>19</v>
      </c>
      <c r="C22" s="82">
        <v>5650.7</v>
      </c>
      <c r="D22" s="84">
        <v>5608.3</v>
      </c>
      <c r="E22" s="88">
        <f t="shared" si="0"/>
        <v>99.249650485780521</v>
      </c>
      <c r="F22" s="86">
        <v>23.4</v>
      </c>
      <c r="G22" s="84">
        <v>573.9</v>
      </c>
      <c r="H22" s="84">
        <v>551.6</v>
      </c>
      <c r="I22" s="78">
        <f t="shared" si="1"/>
        <v>96.11430562815822</v>
      </c>
      <c r="J22" s="80">
        <v>-55.9</v>
      </c>
      <c r="K22" s="82">
        <v>5705.6</v>
      </c>
      <c r="L22" s="84">
        <v>5612.1</v>
      </c>
      <c r="M22" s="78">
        <f t="shared" si="2"/>
        <v>98.361259113853066</v>
      </c>
      <c r="N22" s="73">
        <v>24.8</v>
      </c>
      <c r="O22" s="90">
        <v>-54.9</v>
      </c>
      <c r="P22" s="92">
        <v>-3.8</v>
      </c>
      <c r="Q22" s="5"/>
    </row>
    <row r="23" spans="1:17" ht="20.100000000000001" customHeight="1" thickBot="1" x14ac:dyDescent="0.3">
      <c r="A23" s="5"/>
      <c r="B23" s="68"/>
      <c r="C23" s="83"/>
      <c r="D23" s="85"/>
      <c r="E23" s="89"/>
      <c r="F23" s="87"/>
      <c r="G23" s="85"/>
      <c r="H23" s="85"/>
      <c r="I23" s="79"/>
      <c r="J23" s="81"/>
      <c r="K23" s="83"/>
      <c r="L23" s="85"/>
      <c r="M23" s="79"/>
      <c r="N23" s="74"/>
      <c r="O23" s="91"/>
      <c r="P23" s="93"/>
      <c r="Q23" s="5"/>
    </row>
    <row r="24" spans="1:17" ht="20.100000000000001" customHeight="1" x14ac:dyDescent="0.25">
      <c r="A24" s="5"/>
      <c r="B24" s="67" t="s">
        <v>24</v>
      </c>
      <c r="C24" s="82">
        <v>4679.8</v>
      </c>
      <c r="D24" s="84">
        <v>4532.1000000000004</v>
      </c>
      <c r="E24" s="88">
        <f t="shared" si="0"/>
        <v>96.843882217188764</v>
      </c>
      <c r="F24" s="86">
        <v>42.7</v>
      </c>
      <c r="G24" s="84">
        <v>55</v>
      </c>
      <c r="H24" s="84">
        <v>42.9</v>
      </c>
      <c r="I24" s="78">
        <f t="shared" si="1"/>
        <v>78</v>
      </c>
      <c r="J24" s="80">
        <v>-41.8</v>
      </c>
      <c r="K24" s="82">
        <v>4684.7</v>
      </c>
      <c r="L24" s="84">
        <v>4383.3999999999996</v>
      </c>
      <c r="M24" s="78">
        <f t="shared" si="2"/>
        <v>93.568424872457143</v>
      </c>
      <c r="N24" s="73">
        <v>38.1</v>
      </c>
      <c r="O24" s="90">
        <v>-5</v>
      </c>
      <c r="P24" s="92">
        <v>148.69999999999999</v>
      </c>
      <c r="Q24" s="5"/>
    </row>
    <row r="25" spans="1:17" ht="20.100000000000001" customHeight="1" thickBot="1" x14ac:dyDescent="0.3">
      <c r="A25" s="5"/>
      <c r="B25" s="68"/>
      <c r="C25" s="83"/>
      <c r="D25" s="85"/>
      <c r="E25" s="89"/>
      <c r="F25" s="87"/>
      <c r="G25" s="85"/>
      <c r="H25" s="85"/>
      <c r="I25" s="79"/>
      <c r="J25" s="81"/>
      <c r="K25" s="83"/>
      <c r="L25" s="85"/>
      <c r="M25" s="79"/>
      <c r="N25" s="74"/>
      <c r="O25" s="91"/>
      <c r="P25" s="93"/>
      <c r="Q25" s="5"/>
    </row>
    <row r="26" spans="1:17" ht="20.100000000000001" customHeight="1" x14ac:dyDescent="0.25">
      <c r="A26" s="5"/>
      <c r="B26" s="67" t="s">
        <v>25</v>
      </c>
      <c r="C26" s="82">
        <v>7392.9</v>
      </c>
      <c r="D26" s="84">
        <v>7267.3</v>
      </c>
      <c r="E26" s="88">
        <f>D26/C26*100</f>
        <v>98.301072650786566</v>
      </c>
      <c r="F26" s="86">
        <v>65.400000000000006</v>
      </c>
      <c r="G26" s="84">
        <v>240</v>
      </c>
      <c r="H26" s="84">
        <v>256.8</v>
      </c>
      <c r="I26" s="78">
        <f t="shared" si="1"/>
        <v>107</v>
      </c>
      <c r="J26" s="80">
        <v>4</v>
      </c>
      <c r="K26" s="82">
        <v>7427.1</v>
      </c>
      <c r="L26" s="84">
        <v>6836.3</v>
      </c>
      <c r="M26" s="78">
        <f t="shared" si="2"/>
        <v>92.045347443820603</v>
      </c>
      <c r="N26" s="73">
        <v>55.6</v>
      </c>
      <c r="O26" s="90">
        <v>-34.200000000000003</v>
      </c>
      <c r="P26" s="92">
        <v>431</v>
      </c>
      <c r="Q26" s="5"/>
    </row>
    <row r="27" spans="1:17" ht="20.100000000000001" customHeight="1" thickBot="1" x14ac:dyDescent="0.3">
      <c r="A27" s="5"/>
      <c r="B27" s="68"/>
      <c r="C27" s="83"/>
      <c r="D27" s="85"/>
      <c r="E27" s="89"/>
      <c r="F27" s="87"/>
      <c r="G27" s="85"/>
      <c r="H27" s="85"/>
      <c r="I27" s="79"/>
      <c r="J27" s="81"/>
      <c r="K27" s="83"/>
      <c r="L27" s="85"/>
      <c r="M27" s="79"/>
      <c r="N27" s="74"/>
      <c r="O27" s="91"/>
      <c r="P27" s="96"/>
      <c r="Q27" s="5"/>
    </row>
    <row r="28" spans="1:17" ht="23.25" customHeight="1" x14ac:dyDescent="0.25">
      <c r="A28" s="5"/>
      <c r="B28" s="65" t="s">
        <v>26</v>
      </c>
      <c r="C28" s="66">
        <v>8239.1</v>
      </c>
      <c r="D28" s="76">
        <v>8241.1</v>
      </c>
      <c r="E28" s="94">
        <f>D28/C28*100</f>
        <v>100.02427449600077</v>
      </c>
      <c r="F28" s="86">
        <v>58.2</v>
      </c>
      <c r="G28" s="76">
        <v>458.5</v>
      </c>
      <c r="H28" s="69">
        <v>462.1</v>
      </c>
      <c r="I28" s="78">
        <f t="shared" si="1"/>
        <v>100.78516902944384</v>
      </c>
      <c r="J28" s="80">
        <v>-15</v>
      </c>
      <c r="K28" s="66">
        <v>8327.7000000000007</v>
      </c>
      <c r="L28" s="69">
        <v>8173.1</v>
      </c>
      <c r="M28" s="70">
        <f t="shared" si="2"/>
        <v>98.143545036444635</v>
      </c>
      <c r="N28" s="73">
        <v>56.9</v>
      </c>
      <c r="O28" s="72">
        <v>-88.5</v>
      </c>
      <c r="P28" s="75">
        <v>67.900000000000006</v>
      </c>
      <c r="Q28" s="5"/>
    </row>
    <row r="29" spans="1:17" ht="18.75" customHeight="1" thickBot="1" x14ac:dyDescent="0.3">
      <c r="A29" s="6"/>
      <c r="B29" s="65"/>
      <c r="C29" s="66"/>
      <c r="D29" s="77"/>
      <c r="E29" s="95"/>
      <c r="F29" s="87"/>
      <c r="G29" s="77"/>
      <c r="H29" s="69"/>
      <c r="I29" s="79"/>
      <c r="J29" s="81"/>
      <c r="K29" s="66"/>
      <c r="L29" s="69"/>
      <c r="M29" s="71"/>
      <c r="N29" s="74"/>
      <c r="O29" s="72"/>
      <c r="P29" s="75"/>
      <c r="Q29" s="6"/>
    </row>
    <row r="30" spans="1:17" ht="36.75" customHeight="1" thickBot="1" x14ac:dyDescent="0.35">
      <c r="A30" s="6"/>
      <c r="B30" s="22" t="s">
        <v>27</v>
      </c>
      <c r="C30" s="40">
        <f>SUM(C8:C29)</f>
        <v>132644</v>
      </c>
      <c r="D30" s="40">
        <f>SUM(D8:D29)</f>
        <v>132250.80000000002</v>
      </c>
      <c r="E30" s="42"/>
      <c r="F30" s="43"/>
      <c r="G30" s="24">
        <f>SUM(G8:G29)</f>
        <v>12343.199999999999</v>
      </c>
      <c r="H30" s="24">
        <f>SUM(H8:H29)</f>
        <v>13333.099999999999</v>
      </c>
      <c r="I30" s="26"/>
      <c r="J30" s="27"/>
      <c r="K30" s="23">
        <f>SUM(K8:K29)</f>
        <v>133803.40000000002</v>
      </c>
      <c r="L30" s="23">
        <f>SUM(L8:L29)</f>
        <v>130170.3</v>
      </c>
      <c r="M30" s="45">
        <v>97.3</v>
      </c>
      <c r="N30" s="25"/>
      <c r="O30" s="28">
        <f>SUM(O8:O29)</f>
        <v>-1159.4000000000001</v>
      </c>
      <c r="P30" s="28">
        <f>SUM(P8:P29)</f>
        <v>2080.5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ht="15.75" x14ac:dyDescent="0.25">
      <c r="A32" s="6"/>
      <c r="B32" s="47" t="s">
        <v>13</v>
      </c>
      <c r="C32" s="47"/>
      <c r="D32" s="47"/>
      <c r="E32" s="48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3" spans="2:10" ht="15.75" x14ac:dyDescent="0.25">
      <c r="B33" s="49"/>
      <c r="C33" s="49"/>
      <c r="D33" s="49"/>
      <c r="E33" s="49"/>
    </row>
    <row r="34" spans="2:10" ht="15.75" x14ac:dyDescent="0.25">
      <c r="B34" s="49" t="s">
        <v>28</v>
      </c>
      <c r="C34" s="49"/>
      <c r="D34" s="49"/>
      <c r="E34" s="49"/>
    </row>
    <row r="35" spans="2:10" ht="15.75" x14ac:dyDescent="0.25">
      <c r="B35" s="49"/>
      <c r="C35" s="49"/>
      <c r="D35" s="49"/>
      <c r="E35" s="49"/>
      <c r="J35" s="1">
        <v>0</v>
      </c>
    </row>
  </sheetData>
  <mergeCells count="172">
    <mergeCell ref="D28:D29"/>
    <mergeCell ref="E28:E29"/>
    <mergeCell ref="F28:F29"/>
    <mergeCell ref="P24:P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K24:K25"/>
    <mergeCell ref="L24:L25"/>
    <mergeCell ref="M24:M25"/>
    <mergeCell ref="N24:N25"/>
    <mergeCell ref="O24:O25"/>
    <mergeCell ref="F24:F25"/>
    <mergeCell ref="G24:G25"/>
    <mergeCell ref="J24:J25"/>
    <mergeCell ref="O20:O21"/>
    <mergeCell ref="P20:P21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J20:J21"/>
    <mergeCell ref="K20:K21"/>
    <mergeCell ref="L20:L21"/>
    <mergeCell ref="M20:M21"/>
    <mergeCell ref="N20:N21"/>
    <mergeCell ref="O16:O17"/>
    <mergeCell ref="P16:P17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J16:J17"/>
    <mergeCell ref="K16:K17"/>
    <mergeCell ref="L16:L17"/>
    <mergeCell ref="M16:M17"/>
    <mergeCell ref="N16:N17"/>
    <mergeCell ref="G16:G17"/>
    <mergeCell ref="H16:H17"/>
    <mergeCell ref="I16:I17"/>
    <mergeCell ref="O12:O13"/>
    <mergeCell ref="P12:P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J12:J13"/>
    <mergeCell ref="K12:K13"/>
    <mergeCell ref="L12:L13"/>
    <mergeCell ref="M12:M13"/>
    <mergeCell ref="N12:N13"/>
    <mergeCell ref="G12:G13"/>
    <mergeCell ref="H12:H13"/>
    <mergeCell ref="I12:I13"/>
    <mergeCell ref="O8:O9"/>
    <mergeCell ref="P8:P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J8:J9"/>
    <mergeCell ref="K8:K9"/>
    <mergeCell ref="L8:L9"/>
    <mergeCell ref="M8:M9"/>
    <mergeCell ref="N8:N9"/>
    <mergeCell ref="G8:G9"/>
    <mergeCell ref="H8:H9"/>
    <mergeCell ref="I8:I9"/>
    <mergeCell ref="C8:C9"/>
    <mergeCell ref="C10:C11"/>
    <mergeCell ref="C12:C13"/>
    <mergeCell ref="C14:C15"/>
    <mergeCell ref="C16:C17"/>
    <mergeCell ref="F14:F15"/>
    <mergeCell ref="E14:E15"/>
    <mergeCell ref="D12:D13"/>
    <mergeCell ref="D16:D17"/>
    <mergeCell ref="D14:D15"/>
    <mergeCell ref="E16:E17"/>
    <mergeCell ref="D8:D9"/>
    <mergeCell ref="D10:D11"/>
    <mergeCell ref="E8:E9"/>
    <mergeCell ref="E10:E11"/>
    <mergeCell ref="E12:E13"/>
    <mergeCell ref="F16:F17"/>
    <mergeCell ref="F8:F9"/>
    <mergeCell ref="F10:F11"/>
    <mergeCell ref="F12:F13"/>
    <mergeCell ref="G28:G29"/>
    <mergeCell ref="H28:H29"/>
    <mergeCell ref="I28:I29"/>
    <mergeCell ref="J28:J29"/>
    <mergeCell ref="K28:K29"/>
    <mergeCell ref="C18:C19"/>
    <mergeCell ref="C20:C21"/>
    <mergeCell ref="C22:C23"/>
    <mergeCell ref="C26:C27"/>
    <mergeCell ref="C24:C25"/>
    <mergeCell ref="D18:D19"/>
    <mergeCell ref="D24:D25"/>
    <mergeCell ref="D22:D23"/>
    <mergeCell ref="F20:F21"/>
    <mergeCell ref="G20:G21"/>
    <mergeCell ref="H20:H21"/>
    <mergeCell ref="I20:I21"/>
    <mergeCell ref="E24:E25"/>
    <mergeCell ref="E18:E19"/>
    <mergeCell ref="F18:F19"/>
    <mergeCell ref="E20:E21"/>
    <mergeCell ref="D20:D21"/>
    <mergeCell ref="H24:H25"/>
    <mergeCell ref="I24:I25"/>
    <mergeCell ref="B1:P1"/>
    <mergeCell ref="B2:P2"/>
    <mergeCell ref="B4:B5"/>
    <mergeCell ref="C4:F4"/>
    <mergeCell ref="G4:J4"/>
    <mergeCell ref="K4:N4"/>
    <mergeCell ref="O4:P4"/>
    <mergeCell ref="B28:B29"/>
    <mergeCell ref="C28:C29"/>
    <mergeCell ref="B18:B19"/>
    <mergeCell ref="B20:B21"/>
    <mergeCell ref="B22:B23"/>
    <mergeCell ref="B24:B25"/>
    <mergeCell ref="B26:B27"/>
    <mergeCell ref="B8:B9"/>
    <mergeCell ref="B10:B11"/>
    <mergeCell ref="B12:B13"/>
    <mergeCell ref="B14:B15"/>
    <mergeCell ref="B16:B17"/>
    <mergeCell ref="L28:L29"/>
    <mergeCell ref="M28:M29"/>
    <mergeCell ref="O28:O29"/>
    <mergeCell ref="N28:N29"/>
    <mergeCell ref="P28:P29"/>
  </mergeCells>
  <pageMargins left="0.2083333" right="0.13888890000000001" top="0.27777780000000002" bottom="0.13888890000000001" header="0.27777780000000002" footer="0.13888890000000001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view="pageBreakPreview" topLeftCell="A4" zoomScale="55" zoomScaleNormal="55" zoomScaleSheetLayoutView="55" zoomScalePageLayoutView="55" workbookViewId="0">
      <pane xSplit="16" topLeftCell="U1" activePane="topRight" state="frozen"/>
      <selection pane="topRight" activeCell="N7" sqref="N7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4.710937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4.710937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7" ht="21" customHeight="1" x14ac:dyDescent="0.25">
      <c r="A1" s="2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2"/>
    </row>
    <row r="2" spans="1:17" ht="24.75" customHeight="1" x14ac:dyDescent="0.25">
      <c r="A2" s="2"/>
      <c r="B2" s="55" t="s">
        <v>29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"/>
    </row>
    <row r="3" spans="1:17" ht="12.75" customHeight="1" thickBot="1" x14ac:dyDescent="0.3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7" ht="39.6" customHeight="1" thickBot="1" x14ac:dyDescent="0.3">
      <c r="A4" s="2"/>
      <c r="B4" s="57" t="s">
        <v>2</v>
      </c>
      <c r="C4" s="59" t="s">
        <v>3</v>
      </c>
      <c r="D4" s="60"/>
      <c r="E4" s="60"/>
      <c r="F4" s="60"/>
      <c r="G4" s="61" t="s">
        <v>4</v>
      </c>
      <c r="H4" s="62"/>
      <c r="I4" s="62"/>
      <c r="J4" s="62"/>
      <c r="K4" s="59" t="s">
        <v>5</v>
      </c>
      <c r="L4" s="60"/>
      <c r="M4" s="60"/>
      <c r="N4" s="60"/>
      <c r="O4" s="63" t="s">
        <v>6</v>
      </c>
      <c r="P4" s="64"/>
      <c r="Q4" s="2"/>
    </row>
    <row r="5" spans="1:17" ht="179.25" customHeight="1" x14ac:dyDescent="0.25">
      <c r="A5" s="2"/>
      <c r="B5" s="58"/>
      <c r="C5" s="10" t="s">
        <v>7</v>
      </c>
      <c r="D5" s="11" t="s">
        <v>8</v>
      </c>
      <c r="E5" s="11" t="s">
        <v>9</v>
      </c>
      <c r="F5" s="12" t="s">
        <v>10</v>
      </c>
      <c r="G5" s="11" t="s">
        <v>7</v>
      </c>
      <c r="H5" s="11" t="s">
        <v>8</v>
      </c>
      <c r="I5" s="11" t="s">
        <v>9</v>
      </c>
      <c r="J5" s="13" t="s">
        <v>11</v>
      </c>
      <c r="K5" s="10" t="s">
        <v>7</v>
      </c>
      <c r="L5" s="11" t="s">
        <v>8</v>
      </c>
      <c r="M5" s="11" t="s">
        <v>9</v>
      </c>
      <c r="N5" s="14" t="s">
        <v>11</v>
      </c>
      <c r="O5" s="15" t="s">
        <v>7</v>
      </c>
      <c r="P5" s="13" t="s">
        <v>8</v>
      </c>
      <c r="Q5" s="2"/>
    </row>
    <row r="6" spans="1:17" ht="21" hidden="1" customHeight="1" x14ac:dyDescent="0.25">
      <c r="A6" s="2"/>
      <c r="B6" s="16"/>
      <c r="C6" s="17">
        <v>1</v>
      </c>
      <c r="D6" s="18">
        <v>2</v>
      </c>
      <c r="E6" s="18">
        <v>3</v>
      </c>
      <c r="F6" s="19">
        <v>4</v>
      </c>
      <c r="G6" s="18">
        <v>5</v>
      </c>
      <c r="H6" s="18">
        <v>6</v>
      </c>
      <c r="I6" s="18">
        <v>7</v>
      </c>
      <c r="J6" s="20">
        <v>8</v>
      </c>
      <c r="K6" s="17">
        <v>9</v>
      </c>
      <c r="L6" s="18">
        <v>10</v>
      </c>
      <c r="M6" s="18">
        <v>11</v>
      </c>
      <c r="N6" s="20">
        <v>12</v>
      </c>
      <c r="O6" s="21">
        <v>13</v>
      </c>
      <c r="P6" s="20">
        <v>14</v>
      </c>
      <c r="Q6" s="2"/>
    </row>
    <row r="7" spans="1:17" ht="34.5" customHeight="1" thickBot="1" x14ac:dyDescent="0.35">
      <c r="A7" s="5"/>
      <c r="B7" s="29" t="s">
        <v>12</v>
      </c>
      <c r="C7" s="105">
        <v>94932.4</v>
      </c>
      <c r="D7" s="104">
        <v>94460.6</v>
      </c>
      <c r="E7" s="33">
        <f>D7/C7*100</f>
        <v>99.503014776830682</v>
      </c>
      <c r="F7" s="50">
        <f>D7/'2020'!D7*100-100</f>
        <v>-28.574647563568604</v>
      </c>
      <c r="G7" s="104">
        <v>14238.7</v>
      </c>
      <c r="H7" s="104">
        <v>14400.1</v>
      </c>
      <c r="I7" s="35">
        <f>H7/G7*100</f>
        <v>101.13353044870669</v>
      </c>
      <c r="J7" s="51">
        <f>H7/'2020'!H7*100-100</f>
        <v>8.0026400462008098</v>
      </c>
      <c r="K7" s="105">
        <v>98162.3</v>
      </c>
      <c r="L7" s="104">
        <v>70723.600000000006</v>
      </c>
      <c r="M7" s="37">
        <f>L7/K7*100</f>
        <v>72.04761909612958</v>
      </c>
      <c r="N7" s="52">
        <f>L7/'2020'!L7*100-100</f>
        <v>-45.668405158473171</v>
      </c>
      <c r="O7" s="106">
        <v>-3229.9</v>
      </c>
      <c r="P7" s="107">
        <v>-1649.6</v>
      </c>
      <c r="Q7" s="5"/>
    </row>
    <row r="8" spans="1:17" ht="20.100000000000001" customHeight="1" x14ac:dyDescent="0.25">
      <c r="A8" s="5"/>
      <c r="B8" s="67" t="s">
        <v>16</v>
      </c>
      <c r="C8" s="82">
        <v>33864.800000000003</v>
      </c>
      <c r="D8" s="84">
        <v>33802.199999999997</v>
      </c>
      <c r="E8" s="88">
        <f t="shared" ref="E8:E28" si="0">D8/C8*100</f>
        <v>99.815147291582988</v>
      </c>
      <c r="F8" s="99">
        <f>(D8/'2020'!D8*100)-100</f>
        <v>-45.141260175796219</v>
      </c>
      <c r="G8" s="84">
        <v>9995.7999999999993</v>
      </c>
      <c r="H8" s="84">
        <v>10032.5</v>
      </c>
      <c r="I8" s="97">
        <f t="shared" ref="I8:I28" si="1">H8/G8*100</f>
        <v>100.36715420476601</v>
      </c>
      <c r="J8" s="101">
        <f>H8/'2020'!H8*100-100</f>
        <v>3.9378807343251481</v>
      </c>
      <c r="K8" s="82">
        <v>35015.5</v>
      </c>
      <c r="L8" s="84">
        <v>34087</v>
      </c>
      <c r="M8" s="103">
        <f t="shared" ref="M8:M28" si="2">L8/K8*100</f>
        <v>97.34831717382302</v>
      </c>
      <c r="N8" s="99">
        <f>L8/'2020'!L8*100-100</f>
        <v>-44.221992770638785</v>
      </c>
      <c r="O8" s="90">
        <f>C8-K8</f>
        <v>-1150.6999999999971</v>
      </c>
      <c r="P8" s="90">
        <f>D8-L8</f>
        <v>-284.80000000000291</v>
      </c>
      <c r="Q8" s="5"/>
    </row>
    <row r="9" spans="1:17" ht="20.100000000000001" customHeight="1" thickBot="1" x14ac:dyDescent="0.3">
      <c r="A9" s="5"/>
      <c r="B9" s="68"/>
      <c r="C9" s="83"/>
      <c r="D9" s="85"/>
      <c r="E9" s="89"/>
      <c r="F9" s="100"/>
      <c r="G9" s="85"/>
      <c r="H9" s="85"/>
      <c r="I9" s="98"/>
      <c r="J9" s="102"/>
      <c r="K9" s="83"/>
      <c r="L9" s="85"/>
      <c r="M9" s="100"/>
      <c r="N9" s="100"/>
      <c r="O9" s="91"/>
      <c r="P9" s="91"/>
      <c r="Q9" s="5"/>
    </row>
    <row r="10" spans="1:17" ht="20.100000000000001" customHeight="1" x14ac:dyDescent="0.25">
      <c r="A10" s="5"/>
      <c r="B10" s="67" t="s">
        <v>17</v>
      </c>
      <c r="C10" s="82">
        <v>4837</v>
      </c>
      <c r="D10" s="84">
        <v>4816.8999999999996</v>
      </c>
      <c r="E10" s="88">
        <f t="shared" si="0"/>
        <v>99.584453173454619</v>
      </c>
      <c r="F10" s="99">
        <f>(D10/'2020'!D10*100)-100</f>
        <v>-17.085807728720198</v>
      </c>
      <c r="G10" s="84">
        <v>197</v>
      </c>
      <c r="H10" s="84">
        <v>163.80000000000001</v>
      </c>
      <c r="I10" s="97">
        <f t="shared" si="1"/>
        <v>83.147208121827418</v>
      </c>
      <c r="J10" s="101">
        <f>H10/'2020'!H10*100-100</f>
        <v>-8.3892617449664471</v>
      </c>
      <c r="K10" s="82">
        <v>4878</v>
      </c>
      <c r="L10" s="84">
        <v>4865.1000000000004</v>
      </c>
      <c r="M10" s="103">
        <f t="shared" si="2"/>
        <v>99.735547355473557</v>
      </c>
      <c r="N10" s="99">
        <f>L10/'2020'!L10*100-100</f>
        <v>-15.55844832074979</v>
      </c>
      <c r="O10" s="90">
        <f t="shared" ref="O10" si="3">C10-K10</f>
        <v>-41</v>
      </c>
      <c r="P10" s="90">
        <f t="shared" ref="P10" si="4">D10-L10</f>
        <v>-48.200000000000728</v>
      </c>
      <c r="Q10" s="5"/>
    </row>
    <row r="11" spans="1:17" ht="20.100000000000001" customHeight="1" thickBot="1" x14ac:dyDescent="0.3">
      <c r="A11" s="5"/>
      <c r="B11" s="68"/>
      <c r="C11" s="83"/>
      <c r="D11" s="85"/>
      <c r="E11" s="89"/>
      <c r="F11" s="100"/>
      <c r="G11" s="85"/>
      <c r="H11" s="85"/>
      <c r="I11" s="98"/>
      <c r="J11" s="102"/>
      <c r="K11" s="83"/>
      <c r="L11" s="85"/>
      <c r="M11" s="100"/>
      <c r="N11" s="100"/>
      <c r="O11" s="91"/>
      <c r="P11" s="91"/>
      <c r="Q11" s="5"/>
    </row>
    <row r="12" spans="1:17" ht="20.100000000000001" customHeight="1" x14ac:dyDescent="0.25">
      <c r="A12" s="5"/>
      <c r="B12" s="67" t="s">
        <v>18</v>
      </c>
      <c r="C12" s="82">
        <v>3949.2</v>
      </c>
      <c r="D12" s="84">
        <v>3939.5</v>
      </c>
      <c r="E12" s="88">
        <f t="shared" si="0"/>
        <v>99.754380634052481</v>
      </c>
      <c r="F12" s="99">
        <f>(D12/'2020'!D12*100)-100</f>
        <v>-9.0814678052157802</v>
      </c>
      <c r="G12" s="84">
        <v>115</v>
      </c>
      <c r="H12" s="84">
        <v>81.5</v>
      </c>
      <c r="I12" s="97">
        <f t="shared" si="1"/>
        <v>70.869565217391312</v>
      </c>
      <c r="J12" s="101">
        <f>H12/'2020'!H12*100-100</f>
        <v>-21.785028790786953</v>
      </c>
      <c r="K12" s="82">
        <v>3962.4</v>
      </c>
      <c r="L12" s="84">
        <v>3736.9</v>
      </c>
      <c r="M12" s="103">
        <f t="shared" si="2"/>
        <v>94.309004643650312</v>
      </c>
      <c r="N12" s="99">
        <f>L12/'2020'!L12*100-100</f>
        <v>-14.721588315837522</v>
      </c>
      <c r="O12" s="90">
        <f t="shared" ref="O12" si="5">C12-K12</f>
        <v>-13.200000000000273</v>
      </c>
      <c r="P12" s="90">
        <f t="shared" ref="P12" si="6">D12-L12</f>
        <v>202.59999999999991</v>
      </c>
      <c r="Q12" s="5"/>
    </row>
    <row r="13" spans="1:17" ht="20.100000000000001" customHeight="1" thickBot="1" x14ac:dyDescent="0.3">
      <c r="A13" s="5"/>
      <c r="B13" s="68"/>
      <c r="C13" s="83"/>
      <c r="D13" s="85"/>
      <c r="E13" s="89"/>
      <c r="F13" s="100"/>
      <c r="G13" s="85"/>
      <c r="H13" s="85"/>
      <c r="I13" s="98"/>
      <c r="J13" s="102"/>
      <c r="K13" s="83"/>
      <c r="L13" s="85"/>
      <c r="M13" s="100"/>
      <c r="N13" s="100"/>
      <c r="O13" s="91"/>
      <c r="P13" s="91"/>
      <c r="Q13" s="5"/>
    </row>
    <row r="14" spans="1:17" ht="20.100000000000001" customHeight="1" x14ac:dyDescent="0.25">
      <c r="A14" s="5"/>
      <c r="B14" s="67" t="s">
        <v>20</v>
      </c>
      <c r="C14" s="82">
        <v>5006.8</v>
      </c>
      <c r="D14" s="84">
        <v>4998.1000000000004</v>
      </c>
      <c r="E14" s="88">
        <f t="shared" si="0"/>
        <v>99.826236318606703</v>
      </c>
      <c r="F14" s="99">
        <f>(D14/'2020'!D14*100)-100</f>
        <v>-26.212058580370851</v>
      </c>
      <c r="G14" s="84">
        <v>130</v>
      </c>
      <c r="H14" s="84">
        <v>127.3</v>
      </c>
      <c r="I14" s="97">
        <f t="shared" si="1"/>
        <v>97.92307692307692</v>
      </c>
      <c r="J14" s="101">
        <f>H14/'2020'!H14*100-100</f>
        <v>-6.3281824871228878</v>
      </c>
      <c r="K14" s="82">
        <v>5103.1000000000004</v>
      </c>
      <c r="L14" s="84">
        <v>5080.5</v>
      </c>
      <c r="M14" s="103">
        <f t="shared" si="2"/>
        <v>99.557131939409373</v>
      </c>
      <c r="N14" s="99">
        <f>L14/'2020'!L14*100-100</f>
        <v>-24.071915351506462</v>
      </c>
      <c r="O14" s="90">
        <f>C14-K14</f>
        <v>-96.300000000000182</v>
      </c>
      <c r="P14" s="90">
        <f t="shared" ref="P14" si="7">D14-L14</f>
        <v>-82.399999999999636</v>
      </c>
      <c r="Q14" s="5"/>
    </row>
    <row r="15" spans="1:17" ht="20.100000000000001" customHeight="1" thickBot="1" x14ac:dyDescent="0.3">
      <c r="A15" s="5"/>
      <c r="B15" s="68"/>
      <c r="C15" s="83"/>
      <c r="D15" s="85"/>
      <c r="E15" s="89"/>
      <c r="F15" s="100"/>
      <c r="G15" s="85"/>
      <c r="H15" s="85"/>
      <c r="I15" s="98"/>
      <c r="J15" s="102"/>
      <c r="K15" s="83"/>
      <c r="L15" s="85"/>
      <c r="M15" s="100"/>
      <c r="N15" s="100"/>
      <c r="O15" s="91"/>
      <c r="P15" s="91"/>
      <c r="Q15" s="5"/>
    </row>
    <row r="16" spans="1:17" ht="20.100000000000001" customHeight="1" x14ac:dyDescent="0.25">
      <c r="A16" s="5"/>
      <c r="B16" s="67" t="s">
        <v>21</v>
      </c>
      <c r="C16" s="82">
        <v>6904.2</v>
      </c>
      <c r="D16" s="84">
        <v>6860</v>
      </c>
      <c r="E16" s="88">
        <f t="shared" si="0"/>
        <v>99.359809970742447</v>
      </c>
      <c r="F16" s="99">
        <f>(D16/'2020'!D16*100)-100</f>
        <v>-11.773027754199134</v>
      </c>
      <c r="G16" s="84">
        <v>296.39999999999998</v>
      </c>
      <c r="H16" s="84">
        <v>258.60000000000002</v>
      </c>
      <c r="I16" s="97">
        <f t="shared" si="1"/>
        <v>87.246963562753052</v>
      </c>
      <c r="J16" s="101">
        <f>H16/'2020'!H16*100-100</f>
        <v>36.897829539438874</v>
      </c>
      <c r="K16" s="82">
        <v>7147.5</v>
      </c>
      <c r="L16" s="84">
        <v>7099.2</v>
      </c>
      <c r="M16" s="103">
        <f t="shared" si="2"/>
        <v>99.324239244491082</v>
      </c>
      <c r="N16" s="99">
        <f>L16/'2020'!L16*100-100</f>
        <v>-6.1994609164420496</v>
      </c>
      <c r="O16" s="90">
        <f t="shared" ref="O16" si="8">C16-K16</f>
        <v>-243.30000000000018</v>
      </c>
      <c r="P16" s="90">
        <f t="shared" ref="P16" si="9">D16-L16</f>
        <v>-239.19999999999982</v>
      </c>
      <c r="Q16" s="5"/>
    </row>
    <row r="17" spans="1:17" ht="20.100000000000001" customHeight="1" thickBot="1" x14ac:dyDescent="0.3">
      <c r="A17" s="5"/>
      <c r="B17" s="68"/>
      <c r="C17" s="83"/>
      <c r="D17" s="85"/>
      <c r="E17" s="89"/>
      <c r="F17" s="100"/>
      <c r="G17" s="85"/>
      <c r="H17" s="85"/>
      <c r="I17" s="98"/>
      <c r="J17" s="102"/>
      <c r="K17" s="83"/>
      <c r="L17" s="85"/>
      <c r="M17" s="100"/>
      <c r="N17" s="100"/>
      <c r="O17" s="91"/>
      <c r="P17" s="91"/>
      <c r="Q17" s="5"/>
    </row>
    <row r="18" spans="1:17" ht="20.100000000000001" customHeight="1" x14ac:dyDescent="0.25">
      <c r="A18" s="5"/>
      <c r="B18" s="67" t="s">
        <v>22</v>
      </c>
      <c r="C18" s="82">
        <v>10485.200000000001</v>
      </c>
      <c r="D18" s="84">
        <v>10365.700000000001</v>
      </c>
      <c r="E18" s="88">
        <f t="shared" si="0"/>
        <v>98.860298325258455</v>
      </c>
      <c r="F18" s="99">
        <f>(D18/'2020'!D18*100)-100</f>
        <v>-4.590221273148984</v>
      </c>
      <c r="G18" s="84">
        <v>1945.8</v>
      </c>
      <c r="H18" s="84">
        <v>2226.6</v>
      </c>
      <c r="I18" s="97">
        <f t="shared" si="1"/>
        <v>114.43108233117482</v>
      </c>
      <c r="J18" s="101">
        <f>H18/'2020'!H18*100-100</f>
        <v>61.45312160104416</v>
      </c>
      <c r="K18" s="82">
        <v>10769.9</v>
      </c>
      <c r="L18" s="84">
        <v>10516.3</v>
      </c>
      <c r="M18" s="103">
        <f t="shared" si="2"/>
        <v>97.645289185600603</v>
      </c>
      <c r="N18" s="99">
        <f>L18/'2020'!L18*100-100</f>
        <v>-1.658001047355441</v>
      </c>
      <c r="O18" s="90">
        <f t="shared" ref="O18" si="10">C18-K18</f>
        <v>-284.69999999999891</v>
      </c>
      <c r="P18" s="90">
        <f t="shared" ref="P18" si="11">D18-L18</f>
        <v>-150.59999999999854</v>
      </c>
      <c r="Q18" s="5"/>
    </row>
    <row r="19" spans="1:17" ht="20.100000000000001" customHeight="1" thickBot="1" x14ac:dyDescent="0.3">
      <c r="A19" s="5"/>
      <c r="B19" s="68"/>
      <c r="C19" s="83"/>
      <c r="D19" s="85"/>
      <c r="E19" s="89"/>
      <c r="F19" s="100"/>
      <c r="G19" s="85"/>
      <c r="H19" s="85"/>
      <c r="I19" s="98"/>
      <c r="J19" s="102"/>
      <c r="K19" s="83"/>
      <c r="L19" s="85"/>
      <c r="M19" s="100"/>
      <c r="N19" s="100"/>
      <c r="O19" s="91"/>
      <c r="P19" s="91"/>
      <c r="Q19" s="5"/>
    </row>
    <row r="20" spans="1:17" ht="20.100000000000001" customHeight="1" x14ac:dyDescent="0.25">
      <c r="A20" s="5"/>
      <c r="B20" s="67" t="s">
        <v>23</v>
      </c>
      <c r="C20" s="82">
        <v>7313.3</v>
      </c>
      <c r="D20" s="84">
        <v>7206.3</v>
      </c>
      <c r="E20" s="88">
        <f t="shared" si="0"/>
        <v>98.536912201058342</v>
      </c>
      <c r="F20" s="99">
        <f>(D20/'2020'!D20*100)-100</f>
        <v>-23.575450987878199</v>
      </c>
      <c r="G20" s="84">
        <v>330.7</v>
      </c>
      <c r="H20" s="84">
        <v>359</v>
      </c>
      <c r="I20" s="97">
        <f t="shared" si="1"/>
        <v>108.55760508013306</v>
      </c>
      <c r="J20" s="101">
        <f>H20/'2020'!H20*100-100</f>
        <v>-5.625657202944268</v>
      </c>
      <c r="K20" s="82">
        <v>7887.5</v>
      </c>
      <c r="L20" s="84">
        <v>7737.9</v>
      </c>
      <c r="M20" s="103">
        <f t="shared" si="2"/>
        <v>98.103328050713145</v>
      </c>
      <c r="N20" s="99">
        <f>L20/'2020'!L20*100-100</f>
        <v>-13.608654876741682</v>
      </c>
      <c r="O20" s="90">
        <f t="shared" ref="O20" si="12">C20-K20</f>
        <v>-574.19999999999982</v>
      </c>
      <c r="P20" s="90">
        <f t="shared" ref="P20" si="13">D20-L20</f>
        <v>-531.59999999999945</v>
      </c>
      <c r="Q20" s="5"/>
    </row>
    <row r="21" spans="1:17" ht="20.100000000000001" customHeight="1" thickBot="1" x14ac:dyDescent="0.3">
      <c r="A21" s="5"/>
      <c r="B21" s="68"/>
      <c r="C21" s="83"/>
      <c r="D21" s="85"/>
      <c r="E21" s="89"/>
      <c r="F21" s="100"/>
      <c r="G21" s="85"/>
      <c r="H21" s="85"/>
      <c r="I21" s="98"/>
      <c r="J21" s="102"/>
      <c r="K21" s="83"/>
      <c r="L21" s="85"/>
      <c r="M21" s="100"/>
      <c r="N21" s="100"/>
      <c r="O21" s="91"/>
      <c r="P21" s="91"/>
      <c r="Q21" s="5"/>
    </row>
    <row r="22" spans="1:17" ht="20.100000000000001" customHeight="1" x14ac:dyDescent="0.25">
      <c r="A22" s="5"/>
      <c r="B22" s="67" t="s">
        <v>19</v>
      </c>
      <c r="C22" s="82">
        <v>5229.2</v>
      </c>
      <c r="D22" s="84">
        <v>5170.3999999999996</v>
      </c>
      <c r="E22" s="88">
        <f t="shared" si="0"/>
        <v>98.875545016446111</v>
      </c>
      <c r="F22" s="99">
        <f>(D22/'2020'!D22*100)-100</f>
        <v>-7.8080701816949869</v>
      </c>
      <c r="G22" s="84">
        <v>563</v>
      </c>
      <c r="H22" s="84">
        <v>528.70000000000005</v>
      </c>
      <c r="I22" s="97">
        <f t="shared" si="1"/>
        <v>93.907637655417417</v>
      </c>
      <c r="J22" s="101">
        <f>H22/'2020'!H22*100-100</f>
        <v>-4.1515591007976695</v>
      </c>
      <c r="K22" s="82">
        <v>5280.3</v>
      </c>
      <c r="L22" s="84">
        <v>5175.6000000000004</v>
      </c>
      <c r="M22" s="103">
        <f t="shared" si="2"/>
        <v>98.017158116016134</v>
      </c>
      <c r="N22" s="99">
        <f>L22/'2020'!L22*100-100</f>
        <v>-7.7778371732506599</v>
      </c>
      <c r="O22" s="90">
        <f t="shared" ref="O22:O24" si="14">C22-K22</f>
        <v>-51.100000000000364</v>
      </c>
      <c r="P22" s="90">
        <f t="shared" ref="P22" si="15">D22-L22</f>
        <v>-5.2000000000007276</v>
      </c>
      <c r="Q22" s="5"/>
    </row>
    <row r="23" spans="1:17" ht="20.100000000000001" customHeight="1" thickBot="1" x14ac:dyDescent="0.3">
      <c r="A23" s="5"/>
      <c r="B23" s="68"/>
      <c r="C23" s="83"/>
      <c r="D23" s="85"/>
      <c r="E23" s="89"/>
      <c r="F23" s="100"/>
      <c r="G23" s="85"/>
      <c r="H23" s="85"/>
      <c r="I23" s="98"/>
      <c r="J23" s="102"/>
      <c r="K23" s="83"/>
      <c r="L23" s="85"/>
      <c r="M23" s="100"/>
      <c r="N23" s="100"/>
      <c r="O23" s="91"/>
      <c r="P23" s="91"/>
      <c r="Q23" s="5"/>
    </row>
    <row r="24" spans="1:17" ht="20.100000000000001" customHeight="1" x14ac:dyDescent="0.25">
      <c r="A24" s="5"/>
      <c r="B24" s="67" t="s">
        <v>24</v>
      </c>
      <c r="C24" s="82">
        <v>3652.5</v>
      </c>
      <c r="D24" s="84">
        <v>3668.2</v>
      </c>
      <c r="E24" s="88">
        <f t="shared" si="0"/>
        <v>100.42984257357975</v>
      </c>
      <c r="F24" s="99">
        <f>(D24/'2020'!D24*100)-100</f>
        <v>-19.061803578914862</v>
      </c>
      <c r="G24" s="84">
        <v>44</v>
      </c>
      <c r="H24" s="84">
        <v>73.7</v>
      </c>
      <c r="I24" s="97">
        <f t="shared" si="1"/>
        <v>167.5</v>
      </c>
      <c r="J24" s="101">
        <f>H24/'2020'!H24*100-100</f>
        <v>71.794871794871796</v>
      </c>
      <c r="K24" s="82">
        <v>3806.2</v>
      </c>
      <c r="L24" s="84">
        <v>3716.9</v>
      </c>
      <c r="M24" s="103">
        <f t="shared" si="2"/>
        <v>97.653827964899392</v>
      </c>
      <c r="N24" s="99">
        <f>L24/'2020'!L24*100-100</f>
        <v>-15.205091937765189</v>
      </c>
      <c r="O24" s="90">
        <f t="shared" si="14"/>
        <v>-153.69999999999982</v>
      </c>
      <c r="P24" s="90">
        <f>D24-L24</f>
        <v>-48.700000000000273</v>
      </c>
      <c r="Q24" s="5"/>
    </row>
    <row r="25" spans="1:17" ht="20.100000000000001" customHeight="1" thickBot="1" x14ac:dyDescent="0.3">
      <c r="A25" s="5"/>
      <c r="B25" s="68"/>
      <c r="C25" s="83"/>
      <c r="D25" s="85"/>
      <c r="E25" s="89"/>
      <c r="F25" s="100"/>
      <c r="G25" s="85"/>
      <c r="H25" s="85"/>
      <c r="I25" s="98"/>
      <c r="J25" s="102"/>
      <c r="K25" s="83"/>
      <c r="L25" s="85"/>
      <c r="M25" s="100"/>
      <c r="N25" s="100"/>
      <c r="O25" s="91"/>
      <c r="P25" s="91"/>
      <c r="Q25" s="5"/>
    </row>
    <row r="26" spans="1:17" ht="20.100000000000001" customHeight="1" x14ac:dyDescent="0.25">
      <c r="A26" s="5"/>
      <c r="B26" s="67" t="s">
        <v>25</v>
      </c>
      <c r="C26" s="82">
        <v>5255.8</v>
      </c>
      <c r="D26" s="84">
        <v>5238.2</v>
      </c>
      <c r="E26" s="88">
        <f t="shared" si="0"/>
        <v>99.665131854332344</v>
      </c>
      <c r="F26" s="99">
        <f>(D26/'2020'!D26*100)-100</f>
        <v>-27.920961017159058</v>
      </c>
      <c r="G26" s="84">
        <v>248</v>
      </c>
      <c r="H26" s="84">
        <v>194.3</v>
      </c>
      <c r="I26" s="97">
        <f t="shared" si="1"/>
        <v>78.346774193548399</v>
      </c>
      <c r="J26" s="101">
        <f>H26/'2020'!H26*100-100</f>
        <v>-24.338006230529601</v>
      </c>
      <c r="K26" s="82">
        <v>5721</v>
      </c>
      <c r="L26" s="84">
        <v>5685.6</v>
      </c>
      <c r="M26" s="103">
        <f t="shared" si="2"/>
        <v>99.381227058206605</v>
      </c>
      <c r="N26" s="99">
        <f>L26/'2020'!L26*100-100</f>
        <v>-16.832204555095586</v>
      </c>
      <c r="O26" s="90">
        <f t="shared" ref="O26" si="16">C26-K26</f>
        <v>-465.19999999999982</v>
      </c>
      <c r="P26" s="90">
        <f t="shared" ref="P26" si="17">D26-L26</f>
        <v>-447.40000000000055</v>
      </c>
      <c r="Q26" s="5"/>
    </row>
    <row r="27" spans="1:17" ht="20.100000000000001" customHeight="1" thickBot="1" x14ac:dyDescent="0.3">
      <c r="A27" s="5"/>
      <c r="B27" s="68"/>
      <c r="C27" s="83"/>
      <c r="D27" s="85"/>
      <c r="E27" s="89"/>
      <c r="F27" s="100"/>
      <c r="G27" s="85"/>
      <c r="H27" s="85"/>
      <c r="I27" s="98"/>
      <c r="J27" s="102"/>
      <c r="K27" s="83"/>
      <c r="L27" s="85"/>
      <c r="M27" s="100"/>
      <c r="N27" s="100"/>
      <c r="O27" s="91"/>
      <c r="P27" s="91"/>
      <c r="Q27" s="5"/>
    </row>
    <row r="28" spans="1:17" ht="23.25" customHeight="1" x14ac:dyDescent="0.25">
      <c r="A28" s="5"/>
      <c r="B28" s="65" t="s">
        <v>26</v>
      </c>
      <c r="C28" s="66">
        <v>8434.4</v>
      </c>
      <c r="D28" s="76">
        <v>8395.1</v>
      </c>
      <c r="E28" s="88">
        <f t="shared" si="0"/>
        <v>99.534051029118856</v>
      </c>
      <c r="F28" s="99">
        <f>(D28/'2020'!D28*100)-100</f>
        <v>1.8686825787819714</v>
      </c>
      <c r="G28" s="76">
        <v>373</v>
      </c>
      <c r="H28" s="69">
        <v>354.1</v>
      </c>
      <c r="I28" s="97">
        <f t="shared" si="1"/>
        <v>94.932975871313673</v>
      </c>
      <c r="J28" s="101">
        <f>H28/'2020'!H28*100-100</f>
        <v>-23.371564596407694</v>
      </c>
      <c r="K28" s="66">
        <v>8590.9</v>
      </c>
      <c r="L28" s="69">
        <v>8409.2000000000007</v>
      </c>
      <c r="M28" s="103">
        <f t="shared" si="2"/>
        <v>97.884971306847959</v>
      </c>
      <c r="N28" s="99">
        <f>L28/'2020'!L28*100-100</f>
        <v>2.8887447847206147</v>
      </c>
      <c r="O28" s="90">
        <f t="shared" ref="O28" si="18">C28-K28</f>
        <v>-156.5</v>
      </c>
      <c r="P28" s="90">
        <f t="shared" ref="P28" si="19">D28-L28</f>
        <v>-14.100000000000364</v>
      </c>
      <c r="Q28" s="5"/>
    </row>
    <row r="29" spans="1:17" ht="18.75" customHeight="1" thickBot="1" x14ac:dyDescent="0.3">
      <c r="A29" s="6"/>
      <c r="B29" s="65"/>
      <c r="C29" s="66"/>
      <c r="D29" s="77"/>
      <c r="E29" s="89"/>
      <c r="F29" s="100"/>
      <c r="G29" s="77"/>
      <c r="H29" s="69"/>
      <c r="I29" s="98"/>
      <c r="J29" s="102"/>
      <c r="K29" s="66"/>
      <c r="L29" s="69"/>
      <c r="M29" s="100"/>
      <c r="N29" s="100"/>
      <c r="O29" s="91"/>
      <c r="P29" s="91"/>
      <c r="Q29" s="6"/>
    </row>
    <row r="30" spans="1:17" ht="36.75" customHeight="1" thickBot="1" x14ac:dyDescent="0.35">
      <c r="A30" s="6"/>
      <c r="B30" s="22" t="s">
        <v>14</v>
      </c>
      <c r="C30" s="40">
        <f>SUM(C8:C29)</f>
        <v>94932.4</v>
      </c>
      <c r="D30" s="40">
        <f>SUM(D8:D29)</f>
        <v>94460.599999999991</v>
      </c>
      <c r="E30" s="41"/>
      <c r="F30" s="25"/>
      <c r="G30" s="108">
        <f>SUM(G8:G29)</f>
        <v>14238.699999999999</v>
      </c>
      <c r="H30" s="108">
        <f>SUM(H8:H29)</f>
        <v>14400.1</v>
      </c>
      <c r="I30" s="26"/>
      <c r="J30" s="27"/>
      <c r="K30" s="40">
        <f>SUM(K8:K29)</f>
        <v>98162.299999999988</v>
      </c>
      <c r="L30" s="40">
        <f>SUM(L8:L29)</f>
        <v>96110.2</v>
      </c>
      <c r="M30" s="26"/>
      <c r="N30" s="25"/>
      <c r="O30" s="109">
        <f>SUM(O8:O29)</f>
        <v>-3229.8999999999965</v>
      </c>
      <c r="P30" s="109">
        <f>SUM(P8:P29)</f>
        <v>-1649.6000000000031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x14ac:dyDescent="0.25">
      <c r="A32" s="6"/>
      <c r="B32" s="7" t="s">
        <v>13</v>
      </c>
      <c r="C32" s="7"/>
      <c r="D32" s="7"/>
      <c r="E32" s="8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4" spans="2:2" ht="15.75" x14ac:dyDescent="0.25">
      <c r="B34" s="49" t="s">
        <v>28</v>
      </c>
    </row>
  </sheetData>
  <mergeCells count="172">
    <mergeCell ref="B28:B29"/>
    <mergeCell ref="C28:C29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  <mergeCell ref="F24:F25"/>
    <mergeCell ref="G24:G25"/>
    <mergeCell ref="N28:N29"/>
    <mergeCell ref="O28:O29"/>
    <mergeCell ref="P28:P29"/>
    <mergeCell ref="D28:D29"/>
    <mergeCell ref="E28:E29"/>
    <mergeCell ref="G28:G29"/>
    <mergeCell ref="O26:O27"/>
    <mergeCell ref="P26:P27"/>
    <mergeCell ref="N26:N27"/>
    <mergeCell ref="F28:F29"/>
    <mergeCell ref="D20:D21"/>
    <mergeCell ref="E20:E21"/>
    <mergeCell ref="F20:F21"/>
    <mergeCell ref="G20:G21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K22:K23"/>
    <mergeCell ref="L22:L23"/>
    <mergeCell ref="M22:M23"/>
    <mergeCell ref="N22:N23"/>
    <mergeCell ref="O22:O23"/>
    <mergeCell ref="P22:P23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0:J21"/>
    <mergeCell ref="K20:K21"/>
    <mergeCell ref="L20:L21"/>
    <mergeCell ref="M20:M21"/>
    <mergeCell ref="N20:N21"/>
    <mergeCell ref="O20:O21"/>
    <mergeCell ref="B20:B21"/>
    <mergeCell ref="C20:C21"/>
    <mergeCell ref="H20:H21"/>
    <mergeCell ref="I20:I21"/>
    <mergeCell ref="I18:I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J12:J13"/>
    <mergeCell ref="K12:K13"/>
    <mergeCell ref="L12:L13"/>
    <mergeCell ref="M12:M13"/>
    <mergeCell ref="N12:N13"/>
    <mergeCell ref="O12:O13"/>
    <mergeCell ref="G16:G17"/>
    <mergeCell ref="O18:O19"/>
    <mergeCell ref="P18:P19"/>
    <mergeCell ref="K14:K15"/>
    <mergeCell ref="L14:L15"/>
    <mergeCell ref="M14:M15"/>
    <mergeCell ref="N14:N15"/>
    <mergeCell ref="O14:O15"/>
    <mergeCell ref="P14:P15"/>
    <mergeCell ref="J18:J19"/>
    <mergeCell ref="K18:K19"/>
    <mergeCell ref="L18:L19"/>
    <mergeCell ref="M18:M19"/>
    <mergeCell ref="N18:N1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B10:B11"/>
    <mergeCell ref="C10:C11"/>
    <mergeCell ref="D10:D11"/>
    <mergeCell ref="E10:E11"/>
    <mergeCell ref="F10:F11"/>
    <mergeCell ref="G10:G11"/>
    <mergeCell ref="H10:H11"/>
    <mergeCell ref="P12:P13"/>
    <mergeCell ref="H8:H9"/>
    <mergeCell ref="I8:I9"/>
    <mergeCell ref="B8:B9"/>
    <mergeCell ref="C8:C9"/>
    <mergeCell ref="D8:D9"/>
    <mergeCell ref="E8:E9"/>
    <mergeCell ref="F8:F9"/>
    <mergeCell ref="G8:G9"/>
    <mergeCell ref="B1:P1"/>
    <mergeCell ref="B2:P2"/>
    <mergeCell ref="B4:B5"/>
    <mergeCell ref="C4:F4"/>
    <mergeCell ref="G4:J4"/>
    <mergeCell ref="K4:N4"/>
    <mergeCell ref="O4:P4"/>
    <mergeCell ref="N8:N9"/>
    <mergeCell ref="O8:O9"/>
    <mergeCell ref="P8:P9"/>
    <mergeCell ref="J8:J9"/>
    <mergeCell ref="K8:K9"/>
    <mergeCell ref="L8:L9"/>
    <mergeCell ref="M8:M9"/>
  </mergeCells>
  <pageMargins left="0.2083333" right="0.13888890000000001" top="0.27777780000000002" bottom="0.13888890000000001" header="0.27777780000000002" footer="0.13888890000000001"/>
  <pageSetup paperSize="9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04D0FFC-E2B5-4216-9D13-54A962E8B9F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Прошутинская Яна Ивановна</dc:creator>
  <cp:lastModifiedBy>RePack by Diakov</cp:lastModifiedBy>
  <cp:lastPrinted>2022-01-21T11:46:05Z</cp:lastPrinted>
  <dcterms:created xsi:type="dcterms:W3CDTF">2021-01-25T05:14:42Z</dcterms:created>
  <dcterms:modified xsi:type="dcterms:W3CDTF">2022-02-07T12:05:25Z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forma_010_01-01-2020_1Усл.ф.xlsx</vt:lpwstr>
  </property>
  <property fmtid="{D5CDD505-2E9C-101B-9397-08002B2CF9AE}" pid="3" name="Название отчета">
    <vt:lpwstr>forma_010_01-01-2020_1Усл.ф.xlsx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мф-прошутинская_яи</vt:lpwstr>
  </property>
  <property fmtid="{D5CDD505-2E9C-101B-9397-08002B2CF9AE}" pid="10" name="Шаблон">
    <vt:lpwstr>forma_010_01-01-2020_1Усл.ф.xlt</vt:lpwstr>
  </property>
  <property fmtid="{D5CDD505-2E9C-101B-9397-08002B2CF9AE}" pid="11" name="Локальная база">
    <vt:lpwstr>не используется</vt:lpwstr>
  </property>
</Properties>
</file>